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99ef70bb7666402c/Unidos por los ODS/Tercera medición/Entregables/Finales/Fase 1/"/>
    </mc:Choice>
  </mc:AlternateContent>
  <xr:revisionPtr revIDLastSave="15" documentId="8_{67D9ACE7-78ED-924F-92E4-7C0758042CD9}" xr6:coauthVersionLast="47" xr6:coauthVersionMax="47" xr10:uidLastSave="{8AD5D692-5DA4-463C-8957-DD1A5A168416}"/>
  <bookViews>
    <workbookView xWindow="-120" yWindow="-120" windowWidth="20730" windowHeight="11040" xr2:uid="{3B1F604C-EAF5-4CB2-B2B5-CD3ED07FBF55}"/>
  </bookViews>
  <sheets>
    <sheet name="Sobre la herramienta" sheetId="1" r:id="rId1"/>
    <sheet name="Personas" sheetId="2" r:id="rId2"/>
    <sheet name="Prosperidad" sheetId="4" r:id="rId3"/>
    <sheet name="Planeta" sheetId="5" r:id="rId4"/>
    <sheet name="Paz" sheetId="6" r:id="rId5"/>
    <sheet name="Pacto" sheetId="7" r:id="rId6"/>
    <sheet name="Consolidado"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3" l="1"/>
  <c r="F21" i="3"/>
  <c r="F20" i="3"/>
  <c r="F19" i="3"/>
  <c r="F18" i="3"/>
  <c r="F17" i="3"/>
  <c r="F16" i="3"/>
  <c r="F15" i="3"/>
  <c r="F14" i="3"/>
  <c r="F13" i="3"/>
  <c r="F12" i="3"/>
  <c r="F10" i="3"/>
  <c r="F9" i="3"/>
  <c r="F8" i="3"/>
  <c r="F7" i="3"/>
  <c r="E22" i="3" l="1"/>
  <c r="E21" i="3"/>
  <c r="E20" i="3"/>
  <c r="E19" i="3"/>
  <c r="E18" i="3"/>
  <c r="E17" i="3"/>
  <c r="E16" i="3"/>
  <c r="E15" i="3"/>
  <c r="E14" i="3"/>
  <c r="E13" i="3"/>
  <c r="E12" i="3"/>
  <c r="E10" i="3"/>
  <c r="E9" i="3"/>
  <c r="E8" i="3"/>
  <c r="E7" i="3"/>
  <c r="D22" i="3"/>
  <c r="D21" i="3"/>
  <c r="D20" i="3"/>
  <c r="D19" i="3"/>
  <c r="D18" i="3"/>
  <c r="D17" i="3"/>
  <c r="D16" i="3"/>
  <c r="D15" i="3"/>
  <c r="D14" i="3"/>
  <c r="D13" i="3"/>
  <c r="D12" i="3"/>
  <c r="D10" i="3"/>
  <c r="D9" i="3"/>
  <c r="D8" i="3"/>
  <c r="D7" i="3"/>
  <c r="G22" i="3"/>
  <c r="G21" i="3"/>
  <c r="G15" i="7"/>
  <c r="G13" i="7"/>
  <c r="G10" i="7"/>
  <c r="G15" i="6"/>
  <c r="G13" i="6"/>
  <c r="G10" i="6"/>
  <c r="H10" i="6" s="1"/>
  <c r="H21" i="3" s="1"/>
  <c r="G20" i="3"/>
  <c r="G19" i="3"/>
  <c r="G18" i="3"/>
  <c r="G17" i="3"/>
  <c r="H20" i="3"/>
  <c r="H19" i="3"/>
  <c r="H18" i="3"/>
  <c r="H17" i="3"/>
  <c r="G16" i="3"/>
  <c r="H16" i="3"/>
  <c r="G71" i="5"/>
  <c r="G69" i="5"/>
  <c r="G66" i="5"/>
  <c r="H66" i="5" s="1"/>
  <c r="G57" i="5"/>
  <c r="G55" i="5"/>
  <c r="G52" i="5"/>
  <c r="H52" i="5" s="1"/>
  <c r="G43" i="5"/>
  <c r="G41" i="5"/>
  <c r="G38" i="5"/>
  <c r="H38" i="5" s="1"/>
  <c r="G29" i="5"/>
  <c r="G27" i="5"/>
  <c r="G24" i="5"/>
  <c r="H24" i="5" s="1"/>
  <c r="G15" i="5"/>
  <c r="G13" i="5"/>
  <c r="G10" i="5"/>
  <c r="H10" i="5" s="1"/>
  <c r="G15" i="3"/>
  <c r="G14" i="3"/>
  <c r="G13" i="3"/>
  <c r="G12" i="3"/>
  <c r="H15" i="3"/>
  <c r="H14" i="3"/>
  <c r="H13" i="3"/>
  <c r="H12" i="3"/>
  <c r="G11" i="3"/>
  <c r="F11" i="3" s="1"/>
  <c r="H68" i="4"/>
  <c r="H54" i="4"/>
  <c r="H40" i="4"/>
  <c r="H24" i="4"/>
  <c r="H52" i="2"/>
  <c r="H9" i="3" s="1"/>
  <c r="H38" i="2"/>
  <c r="H8" i="3" s="1"/>
  <c r="G10" i="3"/>
  <c r="G9" i="3"/>
  <c r="G8" i="3"/>
  <c r="G7" i="3"/>
  <c r="G6" i="3"/>
  <c r="G73" i="4"/>
  <c r="G71" i="4"/>
  <c r="G68" i="4"/>
  <c r="G59" i="4"/>
  <c r="G57" i="4"/>
  <c r="G54" i="4"/>
  <c r="G45" i="4"/>
  <c r="G43" i="4"/>
  <c r="G40" i="4"/>
  <c r="G29" i="4"/>
  <c r="G27" i="4"/>
  <c r="G24" i="4"/>
  <c r="G15" i="4"/>
  <c r="G13" i="4"/>
  <c r="G10" i="4"/>
  <c r="H10" i="4" s="1"/>
  <c r="H11" i="3" s="1"/>
  <c r="G71" i="2"/>
  <c r="G69" i="2"/>
  <c r="G66" i="2"/>
  <c r="G57" i="2"/>
  <c r="G55" i="2"/>
  <c r="G52" i="2"/>
  <c r="G43" i="2"/>
  <c r="G41" i="2"/>
  <c r="G38" i="2"/>
  <c r="G29" i="2"/>
  <c r="G27" i="2"/>
  <c r="G24" i="2"/>
  <c r="G15" i="2"/>
  <c r="G13" i="2"/>
  <c r="G10" i="2"/>
  <c r="E11" i="3" l="1"/>
  <c r="D11" i="3"/>
  <c r="I16" i="3"/>
  <c r="J16" i="3" s="1"/>
  <c r="D6" i="3"/>
  <c r="I21" i="3"/>
  <c r="J21" i="3" s="1"/>
  <c r="F6" i="3"/>
  <c r="E6" i="3"/>
  <c r="I11" i="3"/>
  <c r="J11" i="3" s="1"/>
  <c r="H10" i="7"/>
  <c r="H22" i="3" s="1"/>
  <c r="I22" i="3" s="1"/>
  <c r="J22" i="3" s="1"/>
  <c r="H24" i="2"/>
  <c r="H7" i="3" s="1"/>
  <c r="H66" i="2"/>
  <c r="H10" i="3" s="1"/>
  <c r="H10" i="2"/>
  <c r="H6" i="3" s="1"/>
  <c r="I6" i="3" s="1"/>
  <c r="J6" i="3" l="1"/>
  <c r="K6" i="3" s="1"/>
</calcChain>
</file>

<file path=xl/sharedStrings.xml><?xml version="1.0" encoding="utf-8"?>
<sst xmlns="http://schemas.openxmlformats.org/spreadsheetml/2006/main" count="738" uniqueCount="275">
  <si>
    <t xml:space="preserve">Concepto evaluado </t>
  </si>
  <si>
    <t>Calificación</t>
  </si>
  <si>
    <t>Promedio</t>
  </si>
  <si>
    <t>Cualidades del liderazgo en los ODS evaluadas</t>
  </si>
  <si>
    <t>Intencional</t>
  </si>
  <si>
    <t>El apoyo a los ODS es una parte integral y deliberada de la estrategia de una empresa líder</t>
  </si>
  <si>
    <t>Consistente</t>
  </si>
  <si>
    <t>Responsable</t>
  </si>
  <si>
    <t>Implementar programas para empoderar económicamente a los grupos desfavorecidos</t>
  </si>
  <si>
    <t>Asegurar condiciones de trabajo decentes para todos los empleados dentro de la compañía y en la cadena de suministro</t>
  </si>
  <si>
    <t>Crear y comercializar bienes y servicios dirigidos a los grupos vulnerables que contribuyan a mejorar su calidad de vida</t>
  </si>
  <si>
    <t>ODS</t>
  </si>
  <si>
    <t>Metas</t>
  </si>
  <si>
    <t>1.2 Reducir al menos a la mitad la proporción de hombres, mujeres y niños de todas las edades que viven en la pobreza en todas sus dimensiones, con arreglo a las definiciones nacionales</t>
  </si>
  <si>
    <t>1.3 Poner en práctica a nivel nacional sistemas y medidas apropiadas de protección social para todos</t>
  </si>
  <si>
    <t>1.4 Garantizar que todos los hombres y mujeres, en particular los pobres y los vulnerables, tengan los mismos derechos a los recursos económicos, así como acceso a los servicios básicos</t>
  </si>
  <si>
    <t>1.5 Fomentar la resiliencia de los pobres y las personas que se encuentran en situaciones vulnerables y reducir su exposición y vulnerabilidad a los fenómenos extremos relacionados con el clima y otras crisis y desastres económicos, sociales y ambientales</t>
  </si>
  <si>
    <t>Posibles acciones empresariales</t>
  </si>
  <si>
    <t xml:space="preserve">¿Ha desarrollado una estrategia integral que refleje este compromiso, cubriendo las operaciones de extremo a extremo y la comunidad en general? </t>
  </si>
  <si>
    <t xml:space="preserve">¿Está comprometido con aprender de sus acciones y cuenta con procesos de mejora de estas acciones? </t>
  </si>
  <si>
    <t>¿Su estrategia está respaldada por los niveles más altos de administración, incluida la Junta Directiva?</t>
  </si>
  <si>
    <t>1. Poner fin a la pobreza en todas sus formas en todo el mundo</t>
  </si>
  <si>
    <t>1.1 Erradicar la pobreza extrema para todas las personas</t>
  </si>
  <si>
    <t>Cualidad</t>
  </si>
  <si>
    <t>¿ODS priorizado por su organización? (Seleccione)</t>
  </si>
  <si>
    <t>Si</t>
  </si>
  <si>
    <t>.</t>
  </si>
  <si>
    <t>¿El apoyo al ODS 1 está incluido en todas las funciones de la organización?</t>
  </si>
  <si>
    <t>¿Los incentivos del personal y de los directivos están alineados con la acción de aportar al Objetivo 1?</t>
  </si>
  <si>
    <t>¿Identifica, monitorea e informa sobre los impactos, incluidos los impactos potencialmente adversos?</t>
  </si>
  <si>
    <t>¿Mitiga los riesgos asociados con este Objetivo?</t>
  </si>
  <si>
    <t>Comprometerse con la creación de empleos decentes y estables</t>
  </si>
  <si>
    <t>¿Involucra a los interesados de una manera significativa?</t>
  </si>
  <si>
    <t>2. Poner fin al hambre</t>
  </si>
  <si>
    <t>2.2 Poner fin a todas las formas de malnutrición y abordar las necesidades de nutrición de las adolescentes, las mujeres embarazadas y lactantes y las personas de edad</t>
  </si>
  <si>
    <t>2.3 Duplicar la productividad agrícola y los ingresos de los productores de alimentos en pequeña escala</t>
  </si>
  <si>
    <t>2.4 Asegurar la sostenibilidad de los sistemas de producción de alimentos y aplicar prácticas agrícolas resilientes</t>
  </si>
  <si>
    <t>2.5 Mantener la diversidad genética de las plantas y los animales a través de los bancos de semillas y plantas y compartir los beneficios de los recursos genéticos y los conocimientos tradicionales</t>
  </si>
  <si>
    <t>2.1 Poner fin al hambre y asegurar el acceso de todas las personas a una alimentación sana, nutritiva y suficiente</t>
  </si>
  <si>
    <t>Apoyar a los agricultores para aumentar los rendimientos y los ingresos de la agricultura sostenible en pequeña escala</t>
  </si>
  <si>
    <t>Modificar la producción, distribución y venta minorista de alimentos para contribuir a erradicar la desnutrición y el hambre en todas las comunidades que rodean las operaciones de la compañía</t>
  </si>
  <si>
    <t>Trabajar para eliminar el desperdicio y la pérdida de alimentos</t>
  </si>
  <si>
    <t>¿El apoyo al ODS 2 está incluido en todas las funciones de la organización?</t>
  </si>
  <si>
    <t>¿Los incentivos del personal y de los directivos están alineados con la acción de aportar al Objetivo 2?</t>
  </si>
  <si>
    <t>3. Garantizar una vida sana y promover el bienestar para todos en todas las edades</t>
  </si>
  <si>
    <t>3.9 Para 2030, reducir sustancialmente el número de muertes y enfermedades producidas por productos químicos peligrosos y la contaminación del aire, el agua y el suelo</t>
  </si>
  <si>
    <t>3.1 Para 2030, reducir la tasa mundial de mortalidad materna a menos de 70 por cada 100.000 nacidos vivos</t>
  </si>
  <si>
    <t>3.2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</si>
  <si>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3.3 Para 2030, poner fin a las epidemias del SIDA, la tuberculosis, la malaria y las enfermedades tropicales desatendidas y combatir la hepatitis, las enfermedades transmitidas por el agua y otras enfermedades transmisibles</t>
  </si>
  <si>
    <t>3.4 Para 2030, reducir en un tercio la mortalidad prematura por enfermedades no transmisibles mediante la prevención y el tratamiento y promover la salud mental y el bienestar</t>
  </si>
  <si>
    <t>3.8 Lograr la cobertura sanitaria universal, en particular la protección contra los riesgos financieros, el acceso a servicios de salud esenciales de calidad y el acceso a medicamentos y vacunas seguros, eficaces, asequibles y de calidad para todos</t>
  </si>
  <si>
    <t>Garantizar los mejores resultados de salud para los empleados y las comunidades de los alrededores en las operaciones propias, y de la cadena de suministro</t>
  </si>
  <si>
    <t>Investigar, desarrollar y desplegar productos, servicios y modelos comerciales para mejorar los resultados de salud</t>
  </si>
  <si>
    <t>Liderar iniciativas multi-actor que fomenten hábitos saludables y mejoren el acceso a la atención médica</t>
  </si>
  <si>
    <t>¿El apoyo al ODS 3 está incluido en todas las funciones de la organización?</t>
  </si>
  <si>
    <t>¿Los incentivos del personal y de los directivos están alineados con la acción de aportar al Objetivo 3?</t>
  </si>
  <si>
    <t>4.1 Asegurar que todas las niñas y todos los niños terminen la enseñanza primaria y secundaria, que ha de ser gratuita, equitativa y de calidad y producir resultados de aprendizaje pertinentes y efectivos</t>
  </si>
  <si>
    <t>4.2 Asegurar que todas las niñas y todos los niños tengan acceso a servicios de atención y desarrollo en la primera infancia y educación preescolar de calidad, a fin de que estén preparados para la enseñanza primaria</t>
  </si>
  <si>
    <t>4.3 Asegurar el acceso igualitario de todos los hombres y las mujeres a una formación técnica, profesional y superior de calidad, incluida la enseñanza universitaria</t>
  </si>
  <si>
    <t>4.5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</si>
  <si>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4.4 Aumentar considerablemente el número de jóvenes y adultos que tienen las competencias necesarias, técnicas y profesionales, para acceder al empleo, el trabajo decente y el emprendimiento</t>
  </si>
  <si>
    <t>4.6 Asegurar que todos los jóvenes y una proporción considerable de los adultos, tanto hombres como mujeres, estén alfabetizados y tengan nociones elementales de aritmética</t>
  </si>
  <si>
    <t>4.7 Asegurar que todos los alumnos adquieran los conocimientos teóricos y prácticos necesarios para promover el desarrollo sostenible.</t>
  </si>
  <si>
    <t>Garantizar que todos los empleados de la compañía y de la cadena de suministro tengan acceso a formación profesional y a oportunidades de aprendizaje permanente</t>
  </si>
  <si>
    <t>Asegurar que todos los colaboradores de la empresa y de la cadena de suministro cuenten con un salario que les permita respaldar la educación de quienes tienen a cargo, y que no haya trabajo infantil.</t>
  </si>
  <si>
    <t>Implementar programas para apoyar la educación superior y el acceso a educación primaria y secundaria equitativa, gratuita, e inclusiva</t>
  </si>
  <si>
    <t>Investigar, desarrollar y desplegar productos y servicios que mejoren el acceso educativo y los resultados de aprendizaje</t>
  </si>
  <si>
    <t>4. Garantizar una educación inclusiva, equitativa y de calidad y promover oportunidades de aprendizaje durante toda la vida para todos</t>
  </si>
  <si>
    <t>5. Lograr la igualdad entre los géneros y empoderar a todas las mujeres y las niñas</t>
  </si>
  <si>
    <t>5.2 Eliminar todas las formas de violencia contra todas las mujeres y las niñas en los ámbitos público y privado, incluidas la trata y la explotación sexual y otros tipos de explotación</t>
  </si>
  <si>
    <t>5.1 Poner fin a todas las formas de discriminación contra todas las mujeres y las niñas en todo el mundo</t>
  </si>
  <si>
    <t>5.3 Eliminar todas las prácticas nocivas, como el matrimonio infantil, precoz y forzado y la mutilación genital femenina</t>
  </si>
  <si>
    <t>5.4 Reconocer y valorar los cuidados y el trabajo doméstico no remunerados</t>
  </si>
  <si>
    <t>5.5 Asegurar la participación plena y efectiva de las mujeres y la igualdad de oportunidades de liderazgo</t>
  </si>
  <si>
    <t>5.6 Asegurar el acceso universal a la salud sexual y reproductiva y los derechos reproductivos</t>
  </si>
  <si>
    <t>5.A Emprender reformas que otorguen a las mujeres igualdad de derechos a los recursos económicos</t>
  </si>
  <si>
    <t>5.B Mejorar el uso de la tecnología instrumental, en particular la tecnología de la información y las comunicaciones, para promover el empoderamiento de las mujeres</t>
  </si>
  <si>
    <t>5.C Aprobar y fortalecer políticas acertadas y leyes aplicables para promover la igualdad de género y el empoderamiento de todas las mujeres y las niñas a todos los niveles</t>
  </si>
  <si>
    <t>Implementar políticas y prácticas que promuevan la libertad e impidan la discriminación de género en el lugar de trabajo, en la economía y en la comunidad</t>
  </si>
  <si>
    <t>Promover el acceso de las mujeres al trabajo y abogar por la equidad de género en todos los niveles de la organización y de la cadena de suministro</t>
  </si>
  <si>
    <t>Desarrollar productos y servicios e implementar prácticas comerciales que empoderen a las mujeres</t>
  </si>
  <si>
    <t>Promover la igualdad de género a través de la inversión, de las iniciativas comunitarias, y de la defensa de los derechos de las mujeres</t>
  </si>
  <si>
    <t>¿El apoyo al ODS 4 está incluido en todas las funciones de la organización?</t>
  </si>
  <si>
    <t>¿Los incentivos del personal y de los directivos están alineados con la acción de aportar al Objetivo 4?</t>
  </si>
  <si>
    <t>¿El apoyo al ODS 5 está incluido en todas las funciones de la organización?</t>
  </si>
  <si>
    <t>¿Los incentivos del personal y de los directivos están alineados con la acción de aportar al Objetivo 5?</t>
  </si>
  <si>
    <t>Dimensión</t>
  </si>
  <si>
    <t>Total</t>
  </si>
  <si>
    <t>Personas</t>
  </si>
  <si>
    <t>Priorizado</t>
  </si>
  <si>
    <t>Prosperidad</t>
  </si>
  <si>
    <t>7. Garantizar el acceso a una energía asequible, segura, sostenible y moderna</t>
  </si>
  <si>
    <t>7.2 Aumentar considerablemente la proporción de energía renovable en el conjunto de fuentes energéticas</t>
  </si>
  <si>
    <t>7.1 Garantizar el acceso universal a servicios energéticos asequibles, fiables y modernos</t>
  </si>
  <si>
    <t>7.3 Duplicar la tasa mundial de mejora de la eficiencia energética</t>
  </si>
  <si>
    <t>Aumentar significativamente la eficiencia energética, satisfacer las necesidades de energía remanentes de fuentes renovables y promover la misma acción en toda la cadena de suministro a través de la selección y el apoyo a proveedores</t>
  </si>
  <si>
    <t>Investigar, desarrollar y desplegar productos y servicios asequibles de energía sostenible y eficiencia energética</t>
  </si>
  <si>
    <t>Desarrollar e implementar modelos de negocio para entregar energía sostenible, y llevar tecnologías de eficiencia energética a nuevos mercados y comunidades</t>
  </si>
  <si>
    <t>¿Los incentivos del personal y de los directivos están alineados con la acción de aportar al Objetivo 7?</t>
  </si>
  <si>
    <t>¿El apoyo al ODS 7 está incluido en todas las funciones de la organización?</t>
  </si>
  <si>
    <t>8.1 Mantener el crecimiento económico per cápita de conformidad con las circunstancias nacionales y, en particular, un crecimiento del producto interno bruto de al menos el 7% anual en los países menos adelantados</t>
  </si>
  <si>
    <t>8.2 Lograr niveles más elevados de productividad</t>
  </si>
  <si>
    <t>8.3 Promover políticas orientadas al desarrollo que apoyen las actividades productivas, la creación de puestos de trabajo decentes, el emprendimiento, la creatividad y la innovación</t>
  </si>
  <si>
    <t>8.4 Mejorar progresivamente, de aquí a 2030, la producción y el consumo eficientes de los recursos mundiales y procurar desvincular el crecimiento económico de la degradación del medio ambiente</t>
  </si>
  <si>
    <t>8.5 Lograr el empleo pleno y productivo y el trabajo decente para todas las mujeres y los hombres, incluidos los jóvenes y las personas con discapacidad, así como la igualdad de remuneración por trabajo de igual valor</t>
  </si>
  <si>
    <t>8.6 Reducir considerablemente la proporción de jóvenes que no están empleados</t>
  </si>
  <si>
    <t>8.7 Erradicar el trabajo forzoso, poner fin a las formas contemporáneas de esclavitud y la trata de personas y asegurar la prohibición y eliminación de las peores formas de trabajo infantil</t>
  </si>
  <si>
    <t>8.8 Proteger los derechos laborales y promover un entorno de trabajo seguro y sin riesgos para todos los trabajadores</t>
  </si>
  <si>
    <t>8.9 Elaborar y poner en práctica políticas encaminadas a promover un turismo sostenible que cree puestos de trabajo y promueva la cultura y los productos locales</t>
  </si>
  <si>
    <t>8.10 Fortalecer la capacidad de las instituciones financieras nacionales para fomentar y ampliar el acceso a los servicios bancarios, financieros y de seguros para todos</t>
  </si>
  <si>
    <t>Apoyar condiciones de trabajo decentes para todos los empleados de la empresa y de la cadena de suministro, mediante alianzas para desarrollar la capacidad de los proveedores de hacer lo mismo</t>
  </si>
  <si>
    <t>Educar y capacitar a la fuerza de trabajo, centrándose en grupos los vulnerables y en los grupos económicamente desfavorecidos</t>
  </si>
  <si>
    <t>Crear empleos decentes y formales en sectores intensivos en mano de obra, especialmente en los países en vía de desarrollo</t>
  </si>
  <si>
    <t>Impulsar el crecimiento económico y la productividad invirtiendo en I + D, mejorando las habilidades y apoyando negocios en crecimiento, de manera compatible con el desarrollo sostenible</t>
  </si>
  <si>
    <t>8. Promover el crecimiento económico inclusivo y sostenible, el empleo y el trabajo decente para todos</t>
  </si>
  <si>
    <t>9. Construir infraestructuras resilientes, promover la industrialización sostenible y fomentar la innovación</t>
  </si>
  <si>
    <t>¿El apoyo al ODS 8 está incluido en todas las funciones de la organización?</t>
  </si>
  <si>
    <t>¿Los incentivos del personal y de los directivos están alineados con la acción de aportar al Objetivo 8?</t>
  </si>
  <si>
    <t>¿El apoyo al ODS 9 está incluido en todas las funciones de la organización?</t>
  </si>
  <si>
    <t>¿Los incentivos del personal y de los directivos están alineados con la acción de aportar al Objetivo 9?</t>
  </si>
  <si>
    <t>9.1 Desarrollar infraestructuras fiables, sostenibles, resilientes y de calidad</t>
  </si>
  <si>
    <t>9.2 Promover una industrialización inclusiva y sostenible</t>
  </si>
  <si>
    <t>9.3 Aumentar el acceso de las pequeñas industrias y otras empresas, particularmente en los países en desarrollo, a los servicios financieros</t>
  </si>
  <si>
    <t>9.4 Modernizar la infraestructura y reconvertir las industrias para que sean sostenibles</t>
  </si>
  <si>
    <t>9.5 Aumentar la investigación científica y mejorar la capacidad tecnológica de los sectores industriales de todos los países</t>
  </si>
  <si>
    <t>Investigar, desarrollar y comercializar productos, servicios y modelos de negocio que proporcionen una infraestructura sostenible y resistente</t>
  </si>
  <si>
    <t>Apoyar la actualización inclusiva y sostenible de las industrias de los países en desarrollo donde se encuentran las cadenas de valor mundiales</t>
  </si>
  <si>
    <t>Crear sistemas de innovación para el desarrollo sostenible brindando acceso a financiamiento, fomentando el espíritu empresarial y agrupando recursos financieros y de investigación en una base de conocimiento global</t>
  </si>
  <si>
    <t>Actualizar y modernizar la infraestructura y los activos de la industria en las operaciones propias y de la cadena de suministro para que sean resilientes y sostenibles</t>
  </si>
  <si>
    <t>10. Reducir la desigualdad en y entre los países</t>
  </si>
  <si>
    <t>10.1 Lograr progresivamente y mantener el crecimiento de los ingresos del 40% más pobre de la población a una tasa superior a la media nacional</t>
  </si>
  <si>
    <t>10.2 Potenciar y promover la inclusión social, económica y política de todas las personas, independientemente de su edad, sexo, discapacidad, raza, etnia, origen, religión o situación económica u otra condición</t>
  </si>
  <si>
    <t>10.3 Garantizar la igualdad de oportunidades y reducir la desigualdad de resultados</t>
  </si>
  <si>
    <t>10.4 Adoptar políticas, especialmente fiscales, salariales y de protección social, y lograr progresivamente una mayor igualdad</t>
  </si>
  <si>
    <t>10.5 Mejorar la reglamentación y vigilancia de las instituciones y los mercados financieros mundiales y fortalecer la aplicación de esos reglamentos</t>
  </si>
  <si>
    <t>10.6 Asegurar una mayor representación e intervención de los países en desarrollo en las decisiones adoptadas por las instituciones económicas y financieras internacionales para aumentar la eficacia, fiabilidad, rendición de cuentas y legitimidad de esas instituciones</t>
  </si>
  <si>
    <t>10.7 Facilitar la migración y la movilidad ordenadas, seguras, regulares y responsables de las personas</t>
  </si>
  <si>
    <t>Evaluar la distribución del valor económico entre los grupos de partes interesadas e implementar políticas y prácticas para hacerlo más equitativo</t>
  </si>
  <si>
    <t>Apoyar la creación y la expansión de medidas de protección social a nivel nacional</t>
  </si>
  <si>
    <t>Implementar políticas y prácticas para apoyar la igualdad de oportunidades, de tratamiento y resultados para todas las operaciones propias y de la cadena de suministro</t>
  </si>
  <si>
    <t>Diseñar e implementar productos, servicios y modelos de negocio que estén dirigidos explícitamente a ayudar a solventar las necesidades de las poblaciones desfavorecidas y marginadas</t>
  </si>
  <si>
    <t>¿El apoyo al ODS 10 está incluido en todas las funciones de la organización?</t>
  </si>
  <si>
    <t>¿Los incentivos del personal y de los directivos están alineados con la acción de aportar al Objetivo 10?</t>
  </si>
  <si>
    <t>11. Lograr que las ciudades sean más inclusivas, seguras, resilientes y sostenibles</t>
  </si>
  <si>
    <t>11.1 Asegurar el acceso de todas las personas a viviendas y servicios básicos adecuados, seguros y asequibles</t>
  </si>
  <si>
    <t>11.2 Proporcionar acceso a sistemas de transporte seguros, asequibles, accesibles y sostenibles para todos</t>
  </si>
  <si>
    <t>11.3 Aumentar la urbanización inclusiva y sostenible y la capacidad para la planificación y la gestión participativas</t>
  </si>
  <si>
    <t>11.4 Proteger y salvaguardar el patrimonio cultural y natural del mundo</t>
  </si>
  <si>
    <t>11.5 Reducir significativamente el número de muertes causadas por los desastres</t>
  </si>
  <si>
    <t>11.6 Reducir el impacto ambiental negativo per cápita de las ciudades</t>
  </si>
  <si>
    <t>11.7 Proporcionar acceso universal a zonas verdes y espacios públicos seguros, inclusivos y accesibles</t>
  </si>
  <si>
    <t>Investigar, desarrollar y comercializar productos y servicios que mejoren el acceso a edificios resistentes, transporte, espacios verdes y servicios públicos de calidad</t>
  </si>
  <si>
    <t>Proteger e invertir en el patrimonio cultural y natural</t>
  </si>
  <si>
    <t>Apoyar el acceso a servicios esenciales en el lugar de trabajo, en el mercado y en la comunidad</t>
  </si>
  <si>
    <t>Planeta</t>
  </si>
  <si>
    <t>6. Garantizar la disponibilidad de agua y su gestión sostenible y el saneamiento para todos</t>
  </si>
  <si>
    <t>¿El apoyo al ODS 11 está incluido en todas las funciones de la organización?</t>
  </si>
  <si>
    <t>¿Los incentivos del personal y de los directivos están alineados con la acción de aportar al Objetivo 11?</t>
  </si>
  <si>
    <t>¿Los incentivos del personal y de los directivos están alineados con la acción de aportar al Objetivo 6?</t>
  </si>
  <si>
    <t>¿El apoyo al ODS 6 está incluido en todas las funciones de la organización?</t>
  </si>
  <si>
    <t>6.1 Lograr el acceso universal y equitativo al agua potable a un precio asequible para todos</t>
  </si>
  <si>
    <t>6.2 Lograr el acceso a servicios de saneamiento e higiene adecuados y equitativos para todos y poner fin a la defecación al aire libre, prestando especial atención a las necesidades de las mujeres y las niñas y las personas en situaciones de vulnerabilidad</t>
  </si>
  <si>
    <t>6.3 Mejorar la calidad del agua reduciendo la contaminación y aumentando el uso de prácticas como el reciclaje</t>
  </si>
  <si>
    <t>6.4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</si>
  <si>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6.5 Implementar la gestión integrada de los recursos hídricos a todos los niveles, incluso mediante la cooperación transfronteriza</t>
  </si>
  <si>
    <t>6.6 Proteger y restablecer los ecosistemas relacionados con el agua, incluidos los bosques, las montañas, los humedales, los ríos, los acuíferos y los lagos</t>
  </si>
  <si>
    <t>Desarrollar e implementar estrategias integrales sobre el agua, que sean socialmente equitativas, ambientalmente sostenibles y económicamente beneficiosas en cuencas hidrográficas alrededor de las operaciones de la compañía y de la cadena de suministro</t>
  </si>
  <si>
    <t>Proteger y/o restaurar los ecosistemas basados en el agua en las operaciones propias y en la cadena de suministro</t>
  </si>
  <si>
    <t>Abordar los impactos de las operaciones de la compañía y de la cadena de suministro en los suministros de agua locales, y apoyar a las partes interesadas para que brinden agua potable y garanticen condiciones básicas de saneamiento</t>
  </si>
  <si>
    <t>12. Garantizar modalidades de consumo y producción sostenibles</t>
  </si>
  <si>
    <t>¿El apoyo al ODS 12 está incluido en todas las funciones de la organización?</t>
  </si>
  <si>
    <t>¿Los incentivos del personal y de los directivos están alineados con la acción de aportar al Objetivo 12?</t>
  </si>
  <si>
    <t>12. 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</si>
  <si>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12.2 De aquí a 2030, lograr la gestión sostenible y el uso eficiente de los recursos naturales</t>
  </si>
  <si>
    <t>12.3 De aquí a 2030, reducir a la mitad el desperdicio de alimentos per cápita mundial en la venta al por menor y a nivel de los consumidores y reducir las pérdidas de alimentos en las cadenas de producción y suministro, incluidas las pérdidas posteriores a la cosecha</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</si>
  <si>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</si>
  <si>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12.5 De aquí a 2030, reducir considerablemente la generación de desechos mediante actividades de prevención, reducción, reciclado y reutilización</t>
  </si>
  <si>
    <t>12.6 Alentar a las empresas, en especial las grandes empresas y las empresas transnacionales, a que adopten prácticas sostenibles e incorporen información sobre la sostenibilidad en su ciclo de presentación de informes</t>
  </si>
  <si>
    <t>12.7 Promover prácticas de adquisición pública que sean sostenibles, de conformidad con las políticas y prioridades nacionales</t>
  </si>
  <si>
    <t>12. 8 De aquí a 2030, asegurar que las personas de todo el mundo tengan la información y los conocimientos pertinentes para el desarrollo sostenible y los estilos de vida en armonía con la naturaleza</t>
  </si>
  <si>
    <t>Diseñar y adoptar un modelo comercial circular y responsable</t>
  </si>
  <si>
    <t>Reducir significativamente o cerrar círculos viciosos de mal uso de energía o materiales en las operaciones propias y de la cadena de suministro</t>
  </si>
  <si>
    <t>Cambiar a una cartera de bienes y servicios que requieren y promueven un uso insignificante de los recursos y producen desperdicios mínimos</t>
  </si>
  <si>
    <t>Desarrollar, implementar y compartir soluciones para rastrear e informar sobre la sostenibilidad de la producción y el consumo en todas las operaciones, y el impacto de esto en las comunidades circundantes</t>
  </si>
  <si>
    <t>13. Adoptar medidas urgentes para combatir el cambio climático y sus efectos</t>
  </si>
  <si>
    <t>¿El apoyo al ODS 13 está incluido en todas las funciones de la organización?</t>
  </si>
  <si>
    <t>¿Los incentivos del personal y de los directivos están alineados con la acción de aportar al Objetivo 13?</t>
  </si>
  <si>
    <t>13.1 Fortalecer la resiliencia y la capacidad de adaptación a los riesgos relacionados con el clima y los desastres naturales en todos los países</t>
  </si>
  <si>
    <t>13.2 Incorporar medidas relativas al cambio climático en las políticas, estrategias y planes nacionales</t>
  </si>
  <si>
    <t>13.3 Mejorar la educación, la sensibilización y la capacidad humana e institucional respecto de la mitigación del cambio climático, la adaptación a él, la reducción de sus efectos y la alerta temprana</t>
  </si>
  <si>
    <t>Asegurar la resiliencia climática de las operaciones de la compañía y de la cadena de suministro, y las comunidades que las rodean</t>
  </si>
  <si>
    <t>Reducir considerablemente las emisiones asociadas con las operaciones propias y de la cadena de suministro, en alineación con la ciencia del clima</t>
  </si>
  <si>
    <t>Cambiar a una cartera de bienes y servicios que tienen, y promueven, emisiones insignificantes provenientes de su uso</t>
  </si>
  <si>
    <t>Promover el comportamiento consciente con el clima y desarrollar la capacidad para la acción climática</t>
  </si>
  <si>
    <t>14. Conservar y utilizar sosteniblemente los océanos, los mares y los recursos marinos</t>
  </si>
  <si>
    <t>¿El apoyo al ODS 14 está incluido en todas las funciones de la organización?</t>
  </si>
  <si>
    <t>¿Los incentivos del personal y de los directivos están alineados con la acción de aportar al Objetivo 14?</t>
  </si>
  <si>
    <t>14. 1 De aquí a 2025, prevenir y reducir significativamente la contaminación marina de todo tipo, en particular la producida por actividades realizadas en tierra, incluidos los detritos marinos y la polución por nutrientes</t>
  </si>
  <si>
    <t>14. 2 De aquí a 2020, gestionar y proteger sosteniblemente los ecosistemas marinos y costeros para evitar efectos adversos importantes, incluso fortaleciendo su resiliencia, y adoptar medidas para restaurarlos a fin de restablecer la salud y la productividad de los océanos</t>
  </si>
  <si>
    <t>14. 3 Minimizar y abordar los efectos de la acidificación de los océanos, incluso mediante una mayor cooperación científica a todos los niveles</t>
  </si>
  <si>
    <t>14. 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t>
  </si>
  <si>
    <t>14. 5 De aquí a 2020, conservar al menos el 10% de las zonas costeras y marinas, de conformidad con las leyes nacionales y el derecho internacional y sobre la base de la mejor información científica disponible</t>
  </si>
  <si>
    <t>14.6 De aquí a 2020, prohibir ciertas formas de subvenciones a la pesca que contribuyen a la sobrecapacidad y la pesca excesiva, eliminar las subvenciones que contribuyen a la pesca ilegal, no declarada y no reglamentada y abstenerse de introducir nuevas subvenciones de esa índole</t>
  </si>
  <si>
    <t>14.7 De aquí a 2030, aumentar los beneficios económicos que los pequeños Estados insulares en desarrollo y los países menos adelantados obtienen del uso sostenible de los recursos marinos, en particular mediante la gestión sostenible de la pesca, la acuicultura y el turismo</t>
  </si>
  <si>
    <t>Implementar políticas y prácticas para proteger los ecosistemas oceánicos que se ven afectados por las actividades empresariales</t>
  </si>
  <si>
    <t>Investigar, desarrollar y desplegar productos, servicios y modelos de negocio que contribuyan a la restauración de los ecosistemas oceánicos y no generen impactos negativos en estos</t>
  </si>
  <si>
    <t>Invertir en la protección y promoción de los ecosistemas oceánicos y los sistemas de flujo de agua</t>
  </si>
  <si>
    <t>Diseñar e implementar soluciones para dar un mayor valor al capital natural, y promover una adopción más amplia de estas soluciones</t>
  </si>
  <si>
    <t>¿El apoyo al ODS 15 está incluido en todas las funciones de la organización?</t>
  </si>
  <si>
    <t>¿Los incentivos del personal y de los directivos están alineados con la acción de aportar al Objetivo 15?</t>
  </si>
  <si>
    <t>15. Gestionar sosteniblemente los bosques, luchar contra la desertificación, detener e invertir la degradación de las tierras, detener la pérdida de biodiversidad</t>
  </si>
  <si>
    <t>15.1 Para 2020, velar por la conservación, el restablecimiento y el uso sostenible de los ecosistemas terrestres y los ecosistemas interiores de agua dulce y los servicios que proporcionan</t>
  </si>
  <si>
    <t>15.2 Para 2020, velar por la conservación, el restablecimiento y el uso sostenible de los ecosistemas terrestres y los ecosistemas interiores de agua dulce y los servicios que proporcionan</t>
  </si>
  <si>
    <t>15.3 Para 2030, luchar contra la desertificación, rehabilitar las tierras y los suelos degradados, incluidas las tierras afectadas por la desertificación, la sequía y las inundaciones, y procurar lograr un mundo con una degradación neutra del suelo</t>
  </si>
  <si>
    <t>15.4 Para 2030, velar por la conservación de los ecosistemas montañosos, incluida su diversidad biológica</t>
  </si>
  <si>
    <t>15.5 Adoptar medidas urgentes y significativas para reducir la degradación de los hábitats naturales, detener la pérdida de la diversidad biológica y, para 2020, proteger las especies amenazadas y evitar su extinción</t>
  </si>
  <si>
    <t>15.6 Promover la participación justa y equitativa en los beneficios que se deriven de la utilización de los recursos genéticos y promover el acceso adecuado a esos recursos, como se ha convenido internacionalmente</t>
  </si>
  <si>
    <t>15.7 Adoptar medidas urgentes para poner fin a la caza furtiva y el tráfico de especies protegidas de flora y fauna y abordar la demanda y la oferta ilegales de productos silvestres</t>
  </si>
  <si>
    <t>15.8 Para 2020, adoptar medidas para prevenir la introducción de especies exóticas invasoras y reducir de forma significativa sus efectos en los ecosistemas terrestres y acuáticos y controlar o erradicar las especies prioritarias</t>
  </si>
  <si>
    <t>15.9 Para 2020, integrar los valores de los ecosistemas y la diversidad biológica en la planificación nacional y local, los procesos de desarrollo, las estrategias de reducción de la pobreza y la contabilidad</t>
  </si>
  <si>
    <t>Implementar políticas y prácticas para proteger los ecosistemas naturales que se ven afectados por los negocios y las actividades de la cadena de suministro</t>
  </si>
  <si>
    <t>Investigar, desarrollar y desplegar productos, servicios y modelos de negocio para ayudar a separar la actividad económica de la degradación de los ecosistemas naturales</t>
  </si>
  <si>
    <t>Invertir en programas para crear conciencia, proteger y desarrollar aún más los ecosistemas naturales</t>
  </si>
  <si>
    <t>Paz</t>
  </si>
  <si>
    <t>¿Los incentivos del personal y de los directivos están alineados con la acción de aportar al Objetivo 16?</t>
  </si>
  <si>
    <t>¿El apoyo al ODS 16 está incluido en todas las funciones de la organización?</t>
  </si>
  <si>
    <t>16. Promover sociedades justas, pacíficas e inclusivas</t>
  </si>
  <si>
    <t>16.1 Reducir significativamente todas las formas de violencia y las correspondientes tasas de mortalidad en todo el mundo</t>
  </si>
  <si>
    <t>16.2 Poner fin al maltrato, la explotación, la trata y todas las formas de violencia y tortura contra los niños</t>
  </si>
  <si>
    <t>16.3 Promover el estado de derecho en los planos nacional e internacional y garantizar la igualdad de acceso a la justicia para todos</t>
  </si>
  <si>
    <t>16.4 De aquí a 2030, reducir significativamente las corrientes financieras y de armas ilícitas, fortalecer la recuperación y devolución de los activos robados y luchar contra todas las formas de delincuencia organizada</t>
  </si>
  <si>
    <t>16.5 Reducir considerablemente la corrupción y el soborno en todas sus formas</t>
  </si>
  <si>
    <t>16.7 Garantizar la adopción en todos los niveles de decisiones inclusivas, participativas y representativas que respondan a las necesidades</t>
  </si>
  <si>
    <t>16.10 Garantizar el acceso público a la información y proteger las libertades fundamentales, de conformidad con las leyes nacionales y los acuerdos internacionales</t>
  </si>
  <si>
    <t>16.A Fortalecer las instituciones nacionales pertinentes, incluso mediante la cooperación internacional, para crear a todos los niveles, particularmente en los países en desarrollo, la capacidad de prevenir la violencia y combatir el terrorismo y la delincuencia</t>
  </si>
  <si>
    <t>16.B Promover y aplicar leyes y políticas no discriminatorias en favor del desarrollo sostenible</t>
  </si>
  <si>
    <t>Identificar y tomar medidas contra la corrupción y la violencia en las operaciones propias y en la cadena de suministro</t>
  </si>
  <si>
    <t>Trabajar con el gobierno para fortalecer las instituciones, y promover el respeto por el Estado de derecho</t>
  </si>
  <si>
    <t>Trabajar con instituciones gubernamentales y/o internacionales en áreas de conflicto y crisis humanitarias para contribuir a la paz y al desarrollo de las instituciones</t>
  </si>
  <si>
    <t>17. Revitalizar la Alianza Mundial para el Desarrollo Sostenible</t>
  </si>
  <si>
    <t>17.1 Fortalecer la movilización de recursos</t>
  </si>
  <si>
    <t>17.3 Movilizar recursos financieros adicionales de múltiples fuentes para los países en desarrollo</t>
  </si>
  <si>
    <t>17.5 Adoptar y aplicar sistemas de promoción de las inversiones en favor de los países menos adelantados</t>
  </si>
  <si>
    <t>17.6 Mejorar la cooperación regional e internacional NorteSur, Sur-Sur y triangular en materia de ciencia, tecnología e innovación</t>
  </si>
  <si>
    <t>17.7 Promover el desarrollo de tecnologías ecológicamente racionales y su transferencia, divulgación y difusión a los países en desarrollo en condiciones favorables, incluso en condiciones concesionarias y preferenciales, según lo convenido de mutuo acuerdo</t>
  </si>
  <si>
    <t>17.9 Aumentar el apoyo internacional para realizar actividades de creación de capacidad eficaces y específicas en los países en desarrollo a fin de respaldar los planes nacionales de implementación de todos los ODS</t>
  </si>
  <si>
    <t>17.16 Mejorar la Alianza Mundial para el Desarrollo Sostenible</t>
  </si>
  <si>
    <t>17.17 Fomentar y promover la constitución de alianzas eficaces en las esferas pública, público-privada y de la sociedad civil</t>
  </si>
  <si>
    <t>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t>
  </si>
  <si>
    <t>Liderar asociaciones para mejorar la movilización de recursos nacionales a través de prácticas fiscales responsables</t>
  </si>
  <si>
    <t>Alinear las finanzas del sector privado para apoyar las iniciativas de desarrollo sostenible en los países en desarrollo</t>
  </si>
  <si>
    <t>Liderar alianzas para desarrollar y compartir tecnología, conocimiento y modelos de negocio novedosos</t>
  </si>
  <si>
    <t>Desarrollar la capacidad reguladora, organizativa y de personal en los países en desarrollo</t>
  </si>
  <si>
    <t>Liderar alianzas que aborden los desafíos sistémicos para alcanzar los ODS</t>
  </si>
  <si>
    <t>Promedio dimensión</t>
  </si>
  <si>
    <t>Total ODS</t>
  </si>
  <si>
    <t>Quienes somos</t>
  </si>
  <si>
    <t>La Alianza Unidos por los ODS es un proyecto de cuatro aliados comprometidos con el desarrollo sostenible del país: Pacto Global Red Colombia, Fundación Bolívar Davivienda, Fundación Corona y la Cámara de Comercio de Bogotá. Del resultado de su unión surge un proyecto con tres objetivos principales:
- Promover el conocimiento sobre la Agenda 2030 y de los Objetivos de Desarrollo Sostenible.
- Promover la inclusión de la sostenibilidad en la lógica de todas las empresas, incluyendo a las MiPymes donde se requiere un mayor énfasis y capacitación.
- Medir, visibilizar y presentar el aporte de las empresas colombianas a los ODS, los cuales son una forma de promover el compromiso y la acción del sector empresarial con el desarrollo sostenible del país.</t>
  </si>
  <si>
    <t>Lógica de la medición</t>
  </si>
  <si>
    <t>Metodología de medición</t>
  </si>
  <si>
    <t>El apoyo a los ODS está integrado en las funciones de la organización y las comunicaciones externas.</t>
  </si>
  <si>
    <t>Intencional: El apoyo a los ODS es una parte integral y deliberada de la estrategia de una empresa líder.</t>
  </si>
  <si>
    <t>Consistente: El apoyo a los ODS está integrado en las funciones de la organización y las comunicaciones externas.</t>
  </si>
  <si>
    <t>Responsable: Una empresa líder es transparente, gestiona sus riesgos, se compromete con las partes interesadas y es responsable de los impactos adversos.</t>
  </si>
  <si>
    <t>La herramienta en Excel, contiene las siguientes ventanas:
- Personas: Evaluación de los ODS 1 a 5.
- Prosperidad: Evaluación de los ODS 7 a 11.
- Planeta: Evaluación de los ODS 6 y 12 a 15.
- Paz: Evaluación del ODS 16.
- Alianzas: Evaluación del ODS 17.
-Consolidado: Hoja donde se presentan los resultados consolidados para cada uno de los Objetivos de Desarrollo Sostenible, así como presenta un solo desempeño general de la empresa a través del promedio de los 17 Objetivos de Desarrollo Sostenible.</t>
  </si>
  <si>
    <t>Estructura de la herramienta</t>
  </si>
  <si>
    <t>Objetivo</t>
  </si>
  <si>
    <t xml:space="preserve">Esta herramienta es una versión resumida de la Guía para el liderazgo de los Objetivos de Desarrollo Sostenible (ODS) elaborada por Pacto Global de las Naciones Unidas dirigida a empresas de todos los tamaños que quieren incluir la sostenibilidad dentro de su estrategia de negocio, destacando dentro de su propio ecosistema. 
El objetivo de esta herramienta es permitir a las empresas realizar una revisión de su estado inicial de actuación en torno a los ODS, así como autoevaluar su nivel de involucramiento para promover su mayor participación en la agenda global del desarrollo sostenible. Esta medición permite fijar una línea de base del nivel de actuaciones que la empresa está realizando y, su aplicación periódica permitirá medir la mejora en el desempeño. </t>
  </si>
  <si>
    <t xml:space="preserve">A través de un conjunto de preguntas en torno a tres cualidades del liderazgo necesarias para realizar intervenciones acertadas y eficaces en torno a los ODS (intencionalidad, consistencia y responsabilidad), la herramienta se fundamenta en el principio del mejoramiento constante de las actuaciones de las empresas que propenden por el logro del desarrollo sostenible a través de un ciclo Deming consistente en planificar, hacer, verificar, actuar (PHVA). </t>
  </si>
  <si>
    <t>La herramienta se basa en la aplicación de un cuestionario de 8 preguntas para cada uno de los 17 ODS. Resulta fundamental que la dirección de las empresas lideren su aplicación, principalmente en lo relativo a la línea de base, puesto que se incluyen preguntas relacionadas con la estrategia empresarial, tanto planeada como ejecutada. 
Las preguntas son respondidas solamente como Si o como No. La herramienta califica automáticamente cada pregunta estableciendo el promedio de puntaje para cada una de las 3 cualidades evaluadas que, de cuyo promedio, establece el nivel de la empresa en torno al respectivo ODS. Para facilitar la comprensión visual del nivel de cada Objetivo, las celdas de la herramienta emplean una metodología visual de semáforo que inicia en rojo (0%) y finaliza en verde (100% de cumplimiento). 
Se incluye una hoja que consolida los anteriores dos promedios para cada uno de los Objetivos, como una forma rápida de comparar el nivel de actuación entre Objetivos, además de brindar un promedio consolidado de la actuación en torno a las 5 dimensiones de los ODS: Personas, Prosperidad, Planeta, Paz y Alianzas y consolida un solo desempeño general de la empresa a través del promedio de los 17 Objetivos.
Si la empresa no tiene priorizado alguno de los 17 Objetivos, la herramienta permite, a través de seleccionar No a la pregunta: "¿ODS priorizado por su organización?", no tener en cuenta dicho Objetivo para tener cálculos más precisos sobre aquellos que sean relevantes para la empresa.</t>
  </si>
  <si>
    <t>Al obtener los resultados, la empresa debe decidir en cuáles ODS priorizar su acción. Para esto, se sugieren algunos tips:
- Enfocarse en aquellos cuya no atención en el corto o mediano plazo pueda conllevar implicaciones legales.
- Enfocarse en aquellos ODS que presentan más relación con el objetivo de su negocio.
- Enfocarse en los ODS donde ya tiene un trabajo adelantado, por lo que podría maximizar los resultados obtenidos y así mostrar resultados pertinentes y eficaces de su acción ante sus grupos de interés.
- A la par, ir iniciando acciones para comenzar a actuar en aquellos ODS donde no ha realizado acciones para, eventualmente, poder presentar resultados entorno a esos.</t>
  </si>
  <si>
    <t>Análisis de resultados</t>
  </si>
  <si>
    <t>Pacto</t>
  </si>
  <si>
    <t>12. Producción y consumo responsables</t>
  </si>
  <si>
    <t>17. Fortalecer los medios de implementación y revitalizar la asociación mundial para el desarrollo sostenible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</si>
</sst>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Cambria"/>
      <family val="1"/>
    </font>
    <font>
      <b/>
      <sz val="10"/>
      <color theme="1"/>
      <name val="Cambria"/>
      <family val="1"/>
    </font>
    <font>
      <b/>
      <sz val="12"/>
      <color theme="1"/>
      <name val="Cambria"/>
      <family val="1"/>
    </font>
    <font>
      <b/>
      <sz val="10"/>
      <color theme="0"/>
      <name val="Cambria"/>
      <family val="1"/>
    </font>
    <font>
      <b/>
      <sz val="10"/>
      <name val="Cambria"/>
      <family val="1"/>
    </font>
    <font>
      <sz val="10"/>
      <name val="Cambria"/>
      <family val="1"/>
    </font>
    <font>
      <sz val="8"/>
      <color rgb="FFA71927"/>
      <name val="Cambria"/>
      <family val="1"/>
    </font>
  </fonts>
  <fills count="19">
    <fill>
      <patternFill patternType="none"/>
    </fill>
    <fill>
      <patternFill patternType="gray125"/>
    </fill>
    <fill>
      <patternFill patternType="solid">
        <fgColor rgb="FFFF0000"/>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C21402"/>
        <bgColor indexed="64"/>
      </patternFill>
    </fill>
    <fill>
      <patternFill patternType="solid">
        <fgColor rgb="FFEB530F"/>
        <bgColor indexed="64"/>
      </patternFill>
    </fill>
    <fill>
      <patternFill patternType="solid">
        <fgColor rgb="FFFFFF00"/>
        <bgColor indexed="64"/>
      </patternFill>
    </fill>
    <fill>
      <patternFill patternType="solid">
        <fgColor rgb="FFF8FE0E"/>
        <bgColor indexed="64"/>
      </patternFill>
    </fill>
    <fill>
      <patternFill patternType="solid">
        <fgColor rgb="FFA71927"/>
        <bgColor indexed="64"/>
      </patternFill>
    </fill>
    <fill>
      <patternFill patternType="solid">
        <fgColor rgb="FFC00000"/>
        <bgColor indexed="64"/>
      </patternFill>
    </fill>
    <fill>
      <patternFill patternType="solid">
        <fgColor rgb="FFFA7100"/>
        <bgColor indexed="64"/>
      </patternFill>
    </fill>
    <fill>
      <patternFill patternType="solid">
        <fgColor rgb="FFFF3399"/>
        <bgColor indexed="64"/>
      </patternFill>
    </fill>
    <fill>
      <patternFill patternType="solid">
        <fgColor rgb="FFFFCC00"/>
        <bgColor indexed="64"/>
      </patternFill>
    </fill>
    <fill>
      <patternFill patternType="solid">
        <fgColor theme="8" tint="-0.249977111117893"/>
        <bgColor indexed="64"/>
      </patternFill>
    </fill>
    <fill>
      <patternFill patternType="solid">
        <fgColor rgb="FF8E6900"/>
        <bgColor indexed="64"/>
      </patternFill>
    </fill>
    <fill>
      <patternFill patternType="solid">
        <fgColor rgb="FF00B0F0"/>
        <bgColor indexed="64"/>
      </patternFill>
    </fill>
    <fill>
      <patternFill patternType="solid">
        <fgColor rgb="FF92D050"/>
        <bgColor indexed="64"/>
      </patternFill>
    </fill>
    <fill>
      <patternFill patternType="solid">
        <fgColor theme="8" tint="-0.49998474074526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60">
    <xf numFmtId="0" fontId="0" fillId="0" borderId="0" xfId="0"/>
    <xf numFmtId="0" fontId="2" fillId="0" borderId="0" xfId="0" applyFont="1"/>
    <xf numFmtId="0" fontId="2" fillId="0" borderId="0" xfId="0" applyFont="1" applyAlignment="1">
      <alignment vertical="top" wrapText="1"/>
    </xf>
    <xf numFmtId="0" fontId="2" fillId="0" borderId="0" xfId="0" applyFont="1" applyAlignment="1">
      <alignment vertical="top"/>
    </xf>
    <xf numFmtId="0" fontId="5" fillId="2" borderId="1" xfId="0" applyFont="1" applyFill="1" applyBorder="1" applyAlignment="1">
      <alignment horizontal="center" vertical="center"/>
    </xf>
    <xf numFmtId="0" fontId="2" fillId="0" borderId="2" xfId="0" applyFont="1" applyBorder="1"/>
    <xf numFmtId="0" fontId="2" fillId="0" borderId="20" xfId="0" applyFont="1" applyBorder="1"/>
    <xf numFmtId="0" fontId="2" fillId="0" borderId="2" xfId="0" applyFont="1" applyBorder="1" applyAlignment="1">
      <alignment vertical="top" wrapText="1"/>
    </xf>
    <xf numFmtId="0" fontId="5" fillId="2" borderId="21" xfId="0" applyFont="1" applyFill="1" applyBorder="1" applyAlignment="1">
      <alignment horizontal="center" vertical="center"/>
    </xf>
    <xf numFmtId="0" fontId="2" fillId="0" borderId="22" xfId="0" applyFont="1" applyBorder="1" applyAlignment="1">
      <alignment vertical="top" wrapText="1"/>
    </xf>
    <xf numFmtId="0" fontId="2" fillId="0" borderId="23" xfId="0" applyFont="1" applyBorder="1" applyAlignment="1">
      <alignment vertical="top" wrapText="1"/>
    </xf>
    <xf numFmtId="0" fontId="2" fillId="0" borderId="4" xfId="0" applyFont="1" applyBorder="1" applyAlignment="1">
      <alignment vertical="top" wrapText="1"/>
    </xf>
    <xf numFmtId="0" fontId="2" fillId="0" borderId="4" xfId="0" applyFont="1" applyBorder="1"/>
    <xf numFmtId="0" fontId="2" fillId="0" borderId="9" xfId="0" applyFont="1" applyBorder="1" applyAlignment="1">
      <alignment vertical="top" wrapText="1"/>
    </xf>
    <xf numFmtId="0" fontId="2" fillId="0" borderId="9" xfId="0" applyFont="1" applyBorder="1"/>
    <xf numFmtId="0" fontId="2" fillId="0" borderId="16" xfId="0" applyFont="1" applyBorder="1" applyAlignment="1">
      <alignment vertical="top" wrapText="1"/>
    </xf>
    <xf numFmtId="0" fontId="2" fillId="0" borderId="16" xfId="0" applyFont="1" applyBorder="1"/>
    <xf numFmtId="0" fontId="2" fillId="0" borderId="12" xfId="0" applyFont="1" applyBorder="1" applyAlignment="1">
      <alignment vertical="top" wrapText="1"/>
    </xf>
    <xf numFmtId="0" fontId="2" fillId="0" borderId="12" xfId="0" applyFont="1" applyBorder="1"/>
    <xf numFmtId="0" fontId="5" fillId="3"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2" fillId="0" borderId="24" xfId="0" applyFont="1" applyBorder="1" applyAlignment="1">
      <alignment vertical="top" wrapText="1"/>
    </xf>
    <xf numFmtId="0" fontId="5" fillId="3" borderId="1"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2" fillId="0" borderId="0" xfId="0" applyFont="1" applyAlignment="1">
      <alignment horizontal="left" vertical="top"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9" fontId="2" fillId="0" borderId="16" xfId="0" applyNumberFormat="1" applyFont="1" applyBorder="1" applyAlignment="1">
      <alignment horizontal="center" vertical="center" wrapText="1"/>
    </xf>
    <xf numFmtId="9" fontId="2" fillId="0" borderId="17"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7" xfId="0" applyNumberFormat="1" applyFont="1" applyBorder="1" applyAlignment="1">
      <alignment horizontal="center" vertical="center" wrapText="1"/>
    </xf>
    <xf numFmtId="9" fontId="2" fillId="0" borderId="9" xfId="0" applyNumberFormat="1" applyFont="1" applyBorder="1" applyAlignment="1">
      <alignment horizontal="center" vertical="center" wrapText="1"/>
    </xf>
    <xf numFmtId="9" fontId="2" fillId="0" borderId="10" xfId="0" applyNumberFormat="1" applyFont="1" applyBorder="1" applyAlignment="1">
      <alignment horizontal="center" vertical="center" wrapText="1"/>
    </xf>
    <xf numFmtId="0" fontId="4" fillId="0" borderId="25" xfId="0" applyFont="1" applyBorder="1" applyAlignment="1">
      <alignment horizontal="center" vertical="center" wrapText="1"/>
    </xf>
    <xf numFmtId="9" fontId="2" fillId="0" borderId="26" xfId="0" applyNumberFormat="1" applyFont="1" applyBorder="1" applyAlignment="1">
      <alignment horizontal="center" vertical="center" wrapText="1"/>
    </xf>
    <xf numFmtId="9" fontId="2" fillId="0" borderId="27" xfId="0" applyNumberFormat="1" applyFont="1" applyBorder="1" applyAlignment="1">
      <alignment horizontal="center" vertical="center" wrapText="1"/>
    </xf>
    <xf numFmtId="9" fontId="2" fillId="0" borderId="28" xfId="0" applyNumberFormat="1" applyFont="1" applyBorder="1" applyAlignment="1">
      <alignment horizontal="center" vertical="center" wrapText="1"/>
    </xf>
    <xf numFmtId="0" fontId="6" fillId="8" borderId="21"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9" xfId="0" applyFont="1" applyFill="1" applyBorder="1" applyAlignment="1">
      <alignment horizontal="center" vertical="center"/>
    </xf>
    <xf numFmtId="0" fontId="6" fillId="8" borderId="20" xfId="0" applyFont="1" applyFill="1" applyBorder="1" applyAlignment="1">
      <alignment horizontal="center" vertical="center"/>
    </xf>
    <xf numFmtId="0" fontId="2" fillId="0" borderId="0" xfId="0" applyFont="1" applyBorder="1" applyAlignment="1">
      <alignment vertical="top" wrapText="1"/>
    </xf>
    <xf numFmtId="0" fontId="5" fillId="9" borderId="21" xfId="0" applyFont="1" applyFill="1" applyBorder="1" applyAlignment="1">
      <alignment horizontal="center" vertical="center"/>
    </xf>
    <xf numFmtId="0" fontId="5" fillId="9" borderId="18" xfId="0" applyFont="1" applyFill="1" applyBorder="1" applyAlignment="1">
      <alignment horizontal="center" vertical="center"/>
    </xf>
    <xf numFmtId="0" fontId="5" fillId="9" borderId="19" xfId="0" applyFont="1" applyFill="1" applyBorder="1" applyAlignment="1">
      <alignment horizontal="center" vertical="center"/>
    </xf>
    <xf numFmtId="0" fontId="5" fillId="9" borderId="20"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19" xfId="0" applyFont="1" applyFill="1" applyBorder="1" applyAlignment="1">
      <alignment horizontal="center" vertical="center"/>
    </xf>
    <xf numFmtId="0" fontId="5" fillId="11" borderId="20" xfId="0" applyFont="1" applyFill="1" applyBorder="1" applyAlignment="1">
      <alignment horizontal="center" vertical="center"/>
    </xf>
    <xf numFmtId="0" fontId="5" fillId="12" borderId="22" xfId="0" applyFont="1" applyFill="1" applyBorder="1" applyAlignment="1">
      <alignment horizontal="center" vertical="top" wrapText="1"/>
    </xf>
    <xf numFmtId="0" fontId="5" fillId="12" borderId="21" xfId="0" applyFont="1" applyFill="1" applyBorder="1" applyAlignment="1">
      <alignment horizontal="center" vertical="top" wrapText="1"/>
    </xf>
    <xf numFmtId="0" fontId="7" fillId="13" borderId="22" xfId="0" applyFont="1" applyFill="1" applyBorder="1" applyAlignment="1">
      <alignment vertical="top" wrapText="1"/>
    </xf>
    <xf numFmtId="0" fontId="6" fillId="13" borderId="22" xfId="0" applyFont="1" applyFill="1" applyBorder="1" applyAlignment="1">
      <alignment horizontal="center" vertical="top" wrapText="1"/>
    </xf>
    <xf numFmtId="0" fontId="5" fillId="12" borderId="18" xfId="0" applyFont="1" applyFill="1" applyBorder="1" applyAlignment="1">
      <alignment horizontal="center" vertical="top" wrapText="1"/>
    </xf>
    <xf numFmtId="0" fontId="5" fillId="12" borderId="19" xfId="0" applyFont="1" applyFill="1" applyBorder="1" applyAlignment="1">
      <alignment horizontal="center" vertical="top" wrapText="1"/>
    </xf>
    <xf numFmtId="0" fontId="5" fillId="12" borderId="20" xfId="0" applyFont="1" applyFill="1" applyBorder="1" applyAlignment="1">
      <alignment horizontal="center" vertical="top" wrapText="1"/>
    </xf>
    <xf numFmtId="0" fontId="6" fillId="13" borderId="18" xfId="0" applyFont="1" applyFill="1" applyBorder="1" applyAlignment="1">
      <alignment horizontal="center" vertical="top" wrapText="1"/>
    </xf>
    <xf numFmtId="0" fontId="6" fillId="13" borderId="19" xfId="0" applyFont="1" applyFill="1" applyBorder="1" applyAlignment="1">
      <alignment horizontal="center" vertical="top" wrapText="1"/>
    </xf>
    <xf numFmtId="0" fontId="6" fillId="13" borderId="20" xfId="0" applyFont="1" applyFill="1" applyBorder="1" applyAlignment="1">
      <alignment horizontal="center" vertical="top" wrapText="1"/>
    </xf>
    <xf numFmtId="0" fontId="6" fillId="13" borderId="21" xfId="0" applyFont="1" applyFill="1" applyBorder="1" applyAlignment="1">
      <alignment horizontal="center" vertical="top" wrapText="1"/>
    </xf>
    <xf numFmtId="0" fontId="5" fillId="14" borderId="21" xfId="0" applyFont="1" applyFill="1" applyBorder="1" applyAlignment="1">
      <alignment horizontal="center" vertical="center"/>
    </xf>
    <xf numFmtId="0" fontId="5" fillId="14" borderId="18" xfId="0" applyFont="1" applyFill="1" applyBorder="1" applyAlignment="1">
      <alignment horizontal="center" vertical="center"/>
    </xf>
    <xf numFmtId="0" fontId="5" fillId="14" borderId="19" xfId="0" applyFont="1" applyFill="1" applyBorder="1" applyAlignment="1">
      <alignment horizontal="center" vertical="center"/>
    </xf>
    <xf numFmtId="0" fontId="5" fillId="14" borderId="20" xfId="0" applyFont="1" applyFill="1" applyBorder="1" applyAlignment="1">
      <alignment horizontal="center" vertical="center"/>
    </xf>
    <xf numFmtId="0" fontId="5" fillId="15" borderId="21" xfId="0" applyFont="1" applyFill="1" applyBorder="1" applyAlignment="1">
      <alignment horizontal="center" vertical="center"/>
    </xf>
    <xf numFmtId="0" fontId="5" fillId="15" borderId="18" xfId="0" applyFont="1" applyFill="1" applyBorder="1" applyAlignment="1">
      <alignment horizontal="center" vertical="center"/>
    </xf>
    <xf numFmtId="0" fontId="5" fillId="15" borderId="19" xfId="0" applyFont="1" applyFill="1" applyBorder="1" applyAlignment="1">
      <alignment horizontal="center" vertical="center"/>
    </xf>
    <xf numFmtId="0" fontId="5" fillId="15" borderId="20" xfId="0" applyFont="1" applyFill="1" applyBorder="1" applyAlignment="1">
      <alignment horizontal="center" vertical="center"/>
    </xf>
    <xf numFmtId="0" fontId="6" fillId="16" borderId="1" xfId="0" applyFont="1" applyFill="1" applyBorder="1" applyAlignment="1">
      <alignment horizontal="center" vertical="top" wrapText="1"/>
    </xf>
    <xf numFmtId="0" fontId="6" fillId="16" borderId="18" xfId="0" applyFont="1" applyFill="1" applyBorder="1" applyAlignment="1">
      <alignment horizontal="center" vertical="center"/>
    </xf>
    <xf numFmtId="0" fontId="6" fillId="16" borderId="19" xfId="0" applyFont="1" applyFill="1" applyBorder="1" applyAlignment="1">
      <alignment horizontal="center" vertical="center"/>
    </xf>
    <xf numFmtId="0" fontId="6" fillId="16" borderId="21" xfId="0" applyFont="1" applyFill="1" applyBorder="1" applyAlignment="1">
      <alignment horizontal="center" vertical="center"/>
    </xf>
    <xf numFmtId="0" fontId="6" fillId="16" borderId="21" xfId="0" applyFont="1" applyFill="1" applyBorder="1" applyAlignment="1">
      <alignment horizontal="center" vertical="top" wrapText="1"/>
    </xf>
    <xf numFmtId="0" fontId="7" fillId="3" borderId="2"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6" borderId="9" xfId="0" applyFont="1" applyFill="1" applyBorder="1" applyAlignment="1">
      <alignment horizontal="left" vertical="top" wrapText="1"/>
    </xf>
    <xf numFmtId="0" fontId="7" fillId="10" borderId="2" xfId="0" applyFont="1" applyFill="1" applyBorder="1" applyAlignment="1">
      <alignment horizontal="left" vertical="top" wrapText="1"/>
    </xf>
    <xf numFmtId="0" fontId="7" fillId="11" borderId="2" xfId="0" applyFont="1" applyFill="1" applyBorder="1" applyAlignment="1">
      <alignment horizontal="left" vertical="top" wrapText="1"/>
    </xf>
    <xf numFmtId="0" fontId="7" fillId="12" borderId="22" xfId="0" applyFont="1" applyFill="1" applyBorder="1" applyAlignment="1">
      <alignment vertical="top" wrapText="1"/>
    </xf>
    <xf numFmtId="0" fontId="7" fillId="15" borderId="2" xfId="0" applyFont="1" applyFill="1" applyBorder="1" applyAlignment="1">
      <alignment horizontal="left" vertical="top" wrapText="1"/>
    </xf>
    <xf numFmtId="0" fontId="7" fillId="16" borderId="22" xfId="0" applyFont="1" applyFill="1" applyBorder="1" applyAlignment="1">
      <alignment vertical="top" wrapText="1"/>
    </xf>
    <xf numFmtId="0" fontId="7" fillId="17" borderId="22" xfId="0" applyFont="1" applyFill="1" applyBorder="1" applyAlignment="1">
      <alignment vertical="top" wrapText="1"/>
    </xf>
    <xf numFmtId="0" fontId="5" fillId="17" borderId="21" xfId="0" applyFont="1" applyFill="1" applyBorder="1" applyAlignment="1">
      <alignment horizontal="center" vertical="center"/>
    </xf>
    <xf numFmtId="0" fontId="5" fillId="17" borderId="18" xfId="0" applyFont="1" applyFill="1" applyBorder="1" applyAlignment="1">
      <alignment horizontal="center" vertical="center"/>
    </xf>
    <xf numFmtId="0" fontId="5" fillId="17" borderId="19" xfId="0" applyFont="1" applyFill="1" applyBorder="1" applyAlignment="1">
      <alignment horizontal="center" vertical="center"/>
    </xf>
    <xf numFmtId="0" fontId="5" fillId="17" borderId="20" xfId="0" applyFont="1" applyFill="1" applyBorder="1" applyAlignment="1">
      <alignment horizontal="center" vertical="center"/>
    </xf>
    <xf numFmtId="0" fontId="5" fillId="18" borderId="21" xfId="0" applyFont="1" applyFill="1" applyBorder="1" applyAlignment="1">
      <alignment horizontal="center" vertical="center"/>
    </xf>
    <xf numFmtId="0" fontId="5" fillId="18" borderId="18" xfId="0" applyFont="1" applyFill="1" applyBorder="1" applyAlignment="1">
      <alignment horizontal="center" vertical="center"/>
    </xf>
    <xf numFmtId="0" fontId="5" fillId="18" borderId="19" xfId="0" applyFont="1" applyFill="1" applyBorder="1" applyAlignment="1">
      <alignment horizontal="center" vertical="center"/>
    </xf>
    <xf numFmtId="0" fontId="5" fillId="18" borderId="20" xfId="0" applyFont="1" applyFill="1" applyBorder="1" applyAlignment="1">
      <alignment horizontal="center" vertical="center"/>
    </xf>
    <xf numFmtId="0" fontId="7" fillId="2" borderId="4" xfId="0" applyFont="1" applyFill="1" applyBorder="1" applyAlignment="1">
      <alignment horizontal="left" vertical="top" wrapText="1"/>
    </xf>
    <xf numFmtId="9" fontId="2" fillId="0" borderId="4"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0" fontId="7" fillId="7" borderId="4" xfId="0" applyFont="1" applyFill="1" applyBorder="1" applyAlignment="1">
      <alignment horizontal="left" vertical="top" wrapText="1"/>
    </xf>
    <xf numFmtId="9" fontId="2" fillId="0" borderId="32" xfId="0" applyNumberFormat="1" applyFont="1" applyBorder="1" applyAlignment="1">
      <alignment horizontal="center" vertical="center" wrapText="1"/>
    </xf>
    <xf numFmtId="9" fontId="2" fillId="0" borderId="33" xfId="0" applyNumberFormat="1" applyFont="1" applyBorder="1" applyAlignment="1">
      <alignment horizontal="center" vertical="center" wrapText="1"/>
    </xf>
    <xf numFmtId="9" fontId="2" fillId="0" borderId="34" xfId="0" applyNumberFormat="1" applyFont="1" applyBorder="1" applyAlignment="1">
      <alignment horizontal="center" vertical="center" wrapText="1"/>
    </xf>
    <xf numFmtId="0" fontId="7" fillId="14" borderId="4" xfId="0" applyFont="1" applyFill="1" applyBorder="1" applyAlignment="1">
      <alignment horizontal="left" vertical="top" wrapText="1"/>
    </xf>
    <xf numFmtId="0" fontId="7" fillId="14" borderId="19" xfId="0" applyFont="1" applyFill="1" applyBorder="1" applyAlignment="1">
      <alignment horizontal="left" vertical="top" wrapText="1"/>
    </xf>
    <xf numFmtId="9" fontId="2" fillId="0" borderId="19" xfId="0" applyNumberFormat="1" applyFont="1" applyBorder="1" applyAlignment="1">
      <alignment horizontal="center" vertical="center" wrapText="1"/>
    </xf>
    <xf numFmtId="9" fontId="2" fillId="0" borderId="20" xfId="0" applyNumberFormat="1" applyFont="1" applyBorder="1" applyAlignment="1">
      <alignment horizontal="center" vertical="center" wrapText="1"/>
    </xf>
    <xf numFmtId="0" fontId="7" fillId="18" borderId="19" xfId="0" applyFont="1" applyFill="1" applyBorder="1" applyAlignment="1">
      <alignment horizontal="left" vertical="top" wrapText="1"/>
    </xf>
    <xf numFmtId="0" fontId="3" fillId="0" borderId="35" xfId="0" applyFont="1" applyBorder="1" applyAlignment="1">
      <alignment horizontal="center" vertical="center" wrapText="1"/>
    </xf>
    <xf numFmtId="9" fontId="2" fillId="0" borderId="0" xfId="1" applyFont="1" applyBorder="1" applyAlignment="1">
      <alignment vertical="center"/>
    </xf>
    <xf numFmtId="9" fontId="2" fillId="0" borderId="1" xfId="1" applyFont="1" applyBorder="1" applyAlignment="1">
      <alignment horizontal="center" vertical="center"/>
    </xf>
    <xf numFmtId="9" fontId="2" fillId="0" borderId="38" xfId="1" applyFont="1" applyBorder="1" applyAlignment="1">
      <alignment horizontal="center" vertical="center"/>
    </xf>
    <xf numFmtId="0" fontId="8" fillId="0" borderId="0" xfId="0" applyFont="1" applyAlignment="1">
      <alignment vertical="center" wrapText="1"/>
    </xf>
    <xf numFmtId="0" fontId="8" fillId="0" borderId="2" xfId="0" applyFont="1" applyBorder="1" applyAlignment="1">
      <alignment horizontal="center" vertical="center" wrapText="1"/>
    </xf>
    <xf numFmtId="0" fontId="2" fillId="0" borderId="2" xfId="0" applyFont="1" applyBorder="1" applyAlignment="1">
      <alignment horizontal="center" vertical="center"/>
    </xf>
    <xf numFmtId="0" fontId="8" fillId="0" borderId="2" xfId="0" applyFont="1" applyBorder="1" applyAlignment="1">
      <alignment horizontal="left" vertical="center" wrapText="1"/>
    </xf>
    <xf numFmtId="0" fontId="2" fillId="0" borderId="2" xfId="0" applyFont="1" applyBorder="1" applyAlignment="1">
      <alignment horizontal="center" vertical="center" wrapText="1"/>
    </xf>
    <xf numFmtId="0" fontId="8" fillId="0" borderId="39" xfId="0" applyFont="1" applyBorder="1" applyAlignment="1">
      <alignment horizontal="left" vertical="center" wrapText="1"/>
    </xf>
    <xf numFmtId="0" fontId="8" fillId="0" borderId="0" xfId="0" applyFont="1" applyBorder="1" applyAlignment="1">
      <alignment horizontal="left" vertical="center" wrapText="1"/>
    </xf>
    <xf numFmtId="0" fontId="2" fillId="0" borderId="12" xfId="0" applyFont="1" applyBorder="1" applyAlignment="1">
      <alignment horizontal="center" vertical="center"/>
    </xf>
    <xf numFmtId="0" fontId="2" fillId="0" borderId="40" xfId="0" applyFont="1" applyBorder="1" applyAlignment="1">
      <alignment horizontal="center" vertical="center"/>
    </xf>
    <xf numFmtId="0" fontId="2" fillId="0" borderId="16" xfId="0" applyFont="1" applyBorder="1" applyAlignment="1">
      <alignment horizontal="center" vertical="center"/>
    </xf>
    <xf numFmtId="9" fontId="2" fillId="0" borderId="17" xfId="1" applyFont="1" applyBorder="1" applyAlignment="1">
      <alignment horizontal="center" vertical="center"/>
    </xf>
    <xf numFmtId="9" fontId="2" fillId="0" borderId="7" xfId="1" applyFont="1" applyBorder="1" applyAlignment="1">
      <alignment horizontal="center" vertical="center"/>
    </xf>
    <xf numFmtId="9" fontId="2" fillId="0" borderId="10" xfId="1" applyFont="1" applyBorder="1" applyAlignment="1">
      <alignment horizontal="center" vertical="center"/>
    </xf>
    <xf numFmtId="0" fontId="4" fillId="0" borderId="18" xfId="0" applyFont="1" applyBorder="1" applyAlignment="1">
      <alignment horizontal="center"/>
    </xf>
    <xf numFmtId="0" fontId="4" fillId="0" borderId="19" xfId="0" applyFont="1" applyBorder="1" applyAlignment="1">
      <alignment horizontal="center"/>
    </xf>
    <xf numFmtId="0" fontId="2" fillId="0" borderId="0" xfId="0" applyFont="1" applyAlignment="1">
      <alignment horizont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9" fontId="2" fillId="0" borderId="5" xfId="1" applyFont="1" applyBorder="1" applyAlignment="1">
      <alignment horizontal="center" vertical="center"/>
    </xf>
    <xf numFmtId="9" fontId="2" fillId="0" borderId="13" xfId="1" applyFont="1" applyBorder="1" applyAlignment="1">
      <alignment horizontal="center" vertical="center"/>
    </xf>
    <xf numFmtId="9" fontId="2" fillId="0" borderId="2" xfId="1" applyFont="1" applyBorder="1" applyAlignment="1">
      <alignment horizontal="center" vertical="center"/>
    </xf>
    <xf numFmtId="9" fontId="2" fillId="0" borderId="9" xfId="1" applyFont="1" applyBorder="1" applyAlignment="1">
      <alignment horizontal="center" vertical="center"/>
    </xf>
    <xf numFmtId="9" fontId="2" fillId="0" borderId="16" xfId="1" applyFont="1" applyBorder="1" applyAlignment="1">
      <alignment horizontal="center" vertical="center"/>
    </xf>
    <xf numFmtId="9" fontId="2" fillId="0" borderId="29" xfId="1" applyFont="1" applyBorder="1" applyAlignment="1">
      <alignment horizontal="center" vertical="center"/>
    </xf>
    <xf numFmtId="9" fontId="2" fillId="0" borderId="14" xfId="1" applyFont="1" applyBorder="1" applyAlignment="1">
      <alignment horizontal="center" vertical="center"/>
    </xf>
    <xf numFmtId="9" fontId="2" fillId="0" borderId="30" xfId="1" applyFont="1" applyBorder="1" applyAlignment="1">
      <alignment horizontal="center" vertical="center"/>
    </xf>
    <xf numFmtId="9" fontId="2" fillId="0" borderId="36" xfId="1" applyFont="1" applyBorder="1" applyAlignment="1">
      <alignment horizontal="center" vertical="center"/>
    </xf>
    <xf numFmtId="9" fontId="2" fillId="0" borderId="37" xfId="1" applyFont="1" applyBorder="1" applyAlignment="1">
      <alignment horizontal="center" vertical="center"/>
    </xf>
    <xf numFmtId="9" fontId="2" fillId="0" borderId="38" xfId="1"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A71927"/>
      <color rgb="FF8E6900"/>
      <color rgb="FFFFCC00"/>
      <color rgb="FFFF3399"/>
      <color rgb="FFFA7100"/>
      <color rgb="FFB35005"/>
      <color rgb="FF905728"/>
      <color rgb="FFF8FE0E"/>
      <color rgb="FFF5CF71"/>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81645</xdr:colOff>
      <xdr:row>0</xdr:row>
      <xdr:rowOff>122465</xdr:rowOff>
    </xdr:from>
    <xdr:to>
      <xdr:col>3</xdr:col>
      <xdr:colOff>244928</xdr:colOff>
      <xdr:row>0</xdr:row>
      <xdr:rowOff>1246561</xdr:rowOff>
    </xdr:to>
    <xdr:pic>
      <xdr:nvPicPr>
        <xdr:cNvPr id="2" name="Imagen 1" descr="Oxygen">
          <a:extLst>
            <a:ext uri="{FF2B5EF4-FFF2-40B4-BE49-F238E27FC236}">
              <a16:creationId xmlns:a16="http://schemas.microsoft.com/office/drawing/2014/main" id="{EC1781FC-C88D-47DE-A2FC-7C853B5354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5" y="122465"/>
          <a:ext cx="3184069" cy="11240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1472045</xdr:colOff>
      <xdr:row>3</xdr:row>
      <xdr:rowOff>26119</xdr:rowOff>
    </xdr:to>
    <xdr:pic>
      <xdr:nvPicPr>
        <xdr:cNvPr id="2" name="Imagen 1" descr="Oxygen">
          <a:extLst>
            <a:ext uri="{FF2B5EF4-FFF2-40B4-BE49-F238E27FC236}">
              <a16:creationId xmlns:a16="http://schemas.microsoft.com/office/drawing/2014/main" id="{E7AD8778-2AE0-40B4-BD78-EC98BB02FE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114" y="0"/>
          <a:ext cx="1472045" cy="519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1472045</xdr:colOff>
      <xdr:row>3</xdr:row>
      <xdr:rowOff>33912</xdr:rowOff>
    </xdr:to>
    <xdr:pic>
      <xdr:nvPicPr>
        <xdr:cNvPr id="2" name="Imagen 1" descr="Oxygen">
          <a:extLst>
            <a:ext uri="{FF2B5EF4-FFF2-40B4-BE49-F238E27FC236}">
              <a16:creationId xmlns:a16="http://schemas.microsoft.com/office/drawing/2014/main" id="{DE571EBD-9386-46BC-8A4E-3F59E66B42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0"/>
          <a:ext cx="1472045" cy="519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1472045</xdr:colOff>
      <xdr:row>3</xdr:row>
      <xdr:rowOff>33912</xdr:rowOff>
    </xdr:to>
    <xdr:pic>
      <xdr:nvPicPr>
        <xdr:cNvPr id="2" name="Imagen 1" descr="Oxygen">
          <a:extLst>
            <a:ext uri="{FF2B5EF4-FFF2-40B4-BE49-F238E27FC236}">
              <a16:creationId xmlns:a16="http://schemas.microsoft.com/office/drawing/2014/main" id="{F04E8EAC-9629-4685-AB6C-254746274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0"/>
          <a:ext cx="1472045" cy="519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1472045</xdr:colOff>
      <xdr:row>3</xdr:row>
      <xdr:rowOff>33912</xdr:rowOff>
    </xdr:to>
    <xdr:pic>
      <xdr:nvPicPr>
        <xdr:cNvPr id="2" name="Imagen 1" descr="Oxygen">
          <a:extLst>
            <a:ext uri="{FF2B5EF4-FFF2-40B4-BE49-F238E27FC236}">
              <a16:creationId xmlns:a16="http://schemas.microsoft.com/office/drawing/2014/main" id="{CFA21706-2716-467C-A33A-B7A8DE376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0"/>
          <a:ext cx="1472045" cy="519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1472045</xdr:colOff>
      <xdr:row>3</xdr:row>
      <xdr:rowOff>33912</xdr:rowOff>
    </xdr:to>
    <xdr:pic>
      <xdr:nvPicPr>
        <xdr:cNvPr id="2" name="Imagen 1" descr="Oxygen">
          <a:extLst>
            <a:ext uri="{FF2B5EF4-FFF2-40B4-BE49-F238E27FC236}">
              <a16:creationId xmlns:a16="http://schemas.microsoft.com/office/drawing/2014/main" id="{24411BD6-789A-469A-933A-0DACEFBC89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0"/>
          <a:ext cx="1472045" cy="519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633845</xdr:colOff>
      <xdr:row>3</xdr:row>
      <xdr:rowOff>33912</xdr:rowOff>
    </xdr:to>
    <xdr:pic>
      <xdr:nvPicPr>
        <xdr:cNvPr id="2" name="Imagen 1" descr="Oxygen">
          <a:extLst>
            <a:ext uri="{FF2B5EF4-FFF2-40B4-BE49-F238E27FC236}">
              <a16:creationId xmlns:a16="http://schemas.microsoft.com/office/drawing/2014/main" id="{2ABB0B25-9AAD-4522-98D7-245A72BEB8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0"/>
          <a:ext cx="1472045" cy="519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30B9E-050D-4A54-AA53-E8D058CABA5A}">
  <dimension ref="B1:H55"/>
  <sheetViews>
    <sheetView showGridLines="0" tabSelected="1" zoomScale="160" zoomScaleNormal="160" workbookViewId="0">
      <selection activeCell="B45" sqref="B45:H47"/>
    </sheetView>
  </sheetViews>
  <sheetFormatPr baseColWidth="10" defaultColWidth="11.42578125" defaultRowHeight="12.75" x14ac:dyDescent="0.2"/>
  <cols>
    <col min="1" max="1" width="2.85546875" style="1" customWidth="1"/>
    <col min="2" max="2" width="22.140625" style="1" customWidth="1"/>
    <col min="3" max="4" width="23.140625" style="1" customWidth="1"/>
    <col min="5" max="16384" width="11.42578125" style="1"/>
  </cols>
  <sheetData>
    <row r="1" spans="2:8" ht="109.5" customHeight="1" x14ac:dyDescent="0.2"/>
    <row r="2" spans="2:8" ht="16.5" customHeight="1" x14ac:dyDescent="0.2">
      <c r="B2" s="129" t="s">
        <v>266</v>
      </c>
      <c r="C2" s="128" t="s">
        <v>267</v>
      </c>
      <c r="D2" s="128"/>
      <c r="E2" s="128"/>
      <c r="F2" s="128"/>
      <c r="G2" s="128"/>
      <c r="H2" s="128"/>
    </row>
    <row r="3" spans="2:8" ht="16.5" customHeight="1" x14ac:dyDescent="0.2">
      <c r="B3" s="129"/>
      <c r="C3" s="128"/>
      <c r="D3" s="128"/>
      <c r="E3" s="128"/>
      <c r="F3" s="128"/>
      <c r="G3" s="128"/>
      <c r="H3" s="128"/>
    </row>
    <row r="4" spans="2:8" ht="16.5" customHeight="1" x14ac:dyDescent="0.2">
      <c r="B4" s="129"/>
      <c r="C4" s="128"/>
      <c r="D4" s="128"/>
      <c r="E4" s="128"/>
      <c r="F4" s="128"/>
      <c r="G4" s="128"/>
      <c r="H4" s="128"/>
    </row>
    <row r="5" spans="2:8" ht="16.5" customHeight="1" x14ac:dyDescent="0.2">
      <c r="B5" s="129"/>
      <c r="C5" s="128"/>
      <c r="D5" s="128"/>
      <c r="E5" s="128"/>
      <c r="F5" s="128"/>
      <c r="G5" s="128"/>
      <c r="H5" s="128"/>
    </row>
    <row r="6" spans="2:8" ht="16.5" customHeight="1" x14ac:dyDescent="0.2">
      <c r="B6" s="129"/>
      <c r="C6" s="128"/>
      <c r="D6" s="128"/>
      <c r="E6" s="128"/>
      <c r="F6" s="128"/>
      <c r="G6" s="128"/>
      <c r="H6" s="128"/>
    </row>
    <row r="7" spans="2:8" ht="12.75" customHeight="1" x14ac:dyDescent="0.2">
      <c r="B7" s="129"/>
      <c r="C7" s="128"/>
      <c r="D7" s="128"/>
      <c r="E7" s="128"/>
      <c r="F7" s="128"/>
      <c r="G7" s="128"/>
      <c r="H7" s="128"/>
    </row>
    <row r="8" spans="2:8" ht="5.25" customHeight="1" x14ac:dyDescent="0.2">
      <c r="C8" s="125"/>
      <c r="D8" s="125"/>
      <c r="E8" s="125"/>
      <c r="F8" s="125"/>
      <c r="G8" s="125"/>
      <c r="H8" s="125"/>
    </row>
    <row r="9" spans="2:8" ht="12.75" customHeight="1" x14ac:dyDescent="0.2">
      <c r="B9" s="127" t="s">
        <v>256</v>
      </c>
      <c r="C9" s="128" t="s">
        <v>257</v>
      </c>
      <c r="D9" s="128"/>
      <c r="E9" s="128"/>
      <c r="F9" s="128"/>
      <c r="G9" s="128"/>
      <c r="H9" s="128"/>
    </row>
    <row r="10" spans="2:8" x14ac:dyDescent="0.2">
      <c r="B10" s="127"/>
      <c r="C10" s="128"/>
      <c r="D10" s="128"/>
      <c r="E10" s="128"/>
      <c r="F10" s="128"/>
      <c r="G10" s="128"/>
      <c r="H10" s="128"/>
    </row>
    <row r="11" spans="2:8" x14ac:dyDescent="0.2">
      <c r="B11" s="127"/>
      <c r="C11" s="128"/>
      <c r="D11" s="128"/>
      <c r="E11" s="128"/>
      <c r="F11" s="128"/>
      <c r="G11" s="128"/>
      <c r="H11" s="128"/>
    </row>
    <row r="12" spans="2:8" x14ac:dyDescent="0.2">
      <c r="B12" s="127"/>
      <c r="C12" s="128"/>
      <c r="D12" s="128"/>
      <c r="E12" s="128"/>
      <c r="F12" s="128"/>
      <c r="G12" s="128"/>
      <c r="H12" s="128"/>
    </row>
    <row r="13" spans="2:8" x14ac:dyDescent="0.2">
      <c r="B13" s="127"/>
      <c r="C13" s="128"/>
      <c r="D13" s="128"/>
      <c r="E13" s="128"/>
      <c r="F13" s="128"/>
      <c r="G13" s="128"/>
      <c r="H13" s="128"/>
    </row>
    <row r="14" spans="2:8" x14ac:dyDescent="0.2">
      <c r="B14" s="127"/>
      <c r="C14" s="128"/>
      <c r="D14" s="128"/>
      <c r="E14" s="128"/>
      <c r="F14" s="128"/>
      <c r="G14" s="128"/>
      <c r="H14" s="128"/>
    </row>
    <row r="15" spans="2:8" x14ac:dyDescent="0.2">
      <c r="B15" s="127"/>
      <c r="C15" s="128"/>
      <c r="D15" s="128"/>
      <c r="E15" s="128"/>
      <c r="F15" s="128"/>
      <c r="G15" s="128"/>
      <c r="H15" s="128"/>
    </row>
    <row r="16" spans="2:8" x14ac:dyDescent="0.2">
      <c r="B16" s="127"/>
      <c r="C16" s="128"/>
      <c r="D16" s="128"/>
      <c r="E16" s="128"/>
      <c r="F16" s="128"/>
      <c r="G16" s="128"/>
      <c r="H16" s="128"/>
    </row>
    <row r="17" spans="2:8" ht="5.25" customHeight="1" x14ac:dyDescent="0.2"/>
    <row r="18" spans="2:8" x14ac:dyDescent="0.2">
      <c r="B18" s="127" t="s">
        <v>258</v>
      </c>
      <c r="C18" s="128" t="s">
        <v>268</v>
      </c>
      <c r="D18" s="128"/>
      <c r="E18" s="128"/>
      <c r="F18" s="128"/>
      <c r="G18" s="128"/>
      <c r="H18" s="128"/>
    </row>
    <row r="19" spans="2:8" x14ac:dyDescent="0.2">
      <c r="B19" s="127"/>
      <c r="C19" s="128"/>
      <c r="D19" s="128"/>
      <c r="E19" s="128"/>
      <c r="F19" s="128"/>
      <c r="G19" s="128"/>
      <c r="H19" s="128"/>
    </row>
    <row r="20" spans="2:8" x14ac:dyDescent="0.2">
      <c r="B20" s="127"/>
      <c r="C20" s="128"/>
      <c r="D20" s="128"/>
      <c r="E20" s="128"/>
      <c r="F20" s="128"/>
      <c r="G20" s="128"/>
      <c r="H20" s="128"/>
    </row>
    <row r="21" spans="2:8" x14ac:dyDescent="0.2">
      <c r="B21" s="127"/>
      <c r="C21" s="128"/>
      <c r="D21" s="128"/>
      <c r="E21" s="128"/>
      <c r="F21" s="128"/>
      <c r="G21" s="128"/>
      <c r="H21" s="128"/>
    </row>
    <row r="22" spans="2:8" ht="5.25" customHeight="1" x14ac:dyDescent="0.2"/>
    <row r="23" spans="2:8" ht="12.75" customHeight="1" x14ac:dyDescent="0.2">
      <c r="B23" s="127" t="s">
        <v>259</v>
      </c>
      <c r="C23" s="126" t="s">
        <v>269</v>
      </c>
      <c r="D23" s="126"/>
      <c r="E23" s="126"/>
      <c r="F23" s="126"/>
      <c r="G23" s="126"/>
      <c r="H23" s="126"/>
    </row>
    <row r="24" spans="2:8" x14ac:dyDescent="0.2">
      <c r="B24" s="127"/>
      <c r="C24" s="126"/>
      <c r="D24" s="126"/>
      <c r="E24" s="126"/>
      <c r="F24" s="126"/>
      <c r="G24" s="126"/>
      <c r="H24" s="126"/>
    </row>
    <row r="25" spans="2:8" x14ac:dyDescent="0.2">
      <c r="B25" s="127"/>
      <c r="C25" s="126"/>
      <c r="D25" s="126"/>
      <c r="E25" s="126"/>
      <c r="F25" s="126"/>
      <c r="G25" s="126"/>
      <c r="H25" s="126"/>
    </row>
    <row r="26" spans="2:8" x14ac:dyDescent="0.2">
      <c r="B26" s="127"/>
      <c r="C26" s="126"/>
      <c r="D26" s="126"/>
      <c r="E26" s="126"/>
      <c r="F26" s="126"/>
      <c r="G26" s="126"/>
      <c r="H26" s="126"/>
    </row>
    <row r="27" spans="2:8" x14ac:dyDescent="0.2">
      <c r="B27" s="127"/>
      <c r="C27" s="126"/>
      <c r="D27" s="126"/>
      <c r="E27" s="126"/>
      <c r="F27" s="126"/>
      <c r="G27" s="126"/>
      <c r="H27" s="126"/>
    </row>
    <row r="28" spans="2:8" x14ac:dyDescent="0.2">
      <c r="B28" s="127"/>
      <c r="C28" s="126"/>
      <c r="D28" s="126"/>
      <c r="E28" s="126"/>
      <c r="F28" s="126"/>
      <c r="G28" s="126"/>
      <c r="H28" s="126"/>
    </row>
    <row r="29" spans="2:8" x14ac:dyDescent="0.2">
      <c r="B29" s="127"/>
      <c r="C29" s="126"/>
      <c r="D29" s="126"/>
      <c r="E29" s="126"/>
      <c r="F29" s="126"/>
      <c r="G29" s="126"/>
      <c r="H29" s="126"/>
    </row>
    <row r="30" spans="2:8" x14ac:dyDescent="0.2">
      <c r="B30" s="127"/>
      <c r="C30" s="126"/>
      <c r="D30" s="126"/>
      <c r="E30" s="126"/>
      <c r="F30" s="126"/>
      <c r="G30" s="126"/>
      <c r="H30" s="126"/>
    </row>
    <row r="31" spans="2:8" x14ac:dyDescent="0.2">
      <c r="B31" s="127"/>
      <c r="C31" s="126"/>
      <c r="D31" s="126"/>
      <c r="E31" s="126"/>
      <c r="F31" s="126"/>
      <c r="G31" s="126"/>
      <c r="H31" s="126"/>
    </row>
    <row r="32" spans="2:8" x14ac:dyDescent="0.2">
      <c r="B32" s="127"/>
      <c r="C32" s="126"/>
      <c r="D32" s="126"/>
      <c r="E32" s="126"/>
      <c r="F32" s="126"/>
      <c r="G32" s="126"/>
      <c r="H32" s="126"/>
    </row>
    <row r="33" spans="2:8" x14ac:dyDescent="0.2">
      <c r="B33" s="127"/>
      <c r="C33" s="126"/>
      <c r="D33" s="126"/>
      <c r="E33" s="126"/>
      <c r="F33" s="126"/>
      <c r="G33" s="126"/>
      <c r="H33" s="126"/>
    </row>
    <row r="34" spans="2:8" x14ac:dyDescent="0.2">
      <c r="B34" s="127"/>
      <c r="C34" s="126"/>
      <c r="D34" s="126"/>
      <c r="E34" s="126"/>
      <c r="F34" s="126"/>
      <c r="G34" s="126"/>
      <c r="H34" s="126"/>
    </row>
    <row r="35" spans="2:8" x14ac:dyDescent="0.2">
      <c r="B35" s="127"/>
      <c r="C35" s="126"/>
      <c r="D35" s="126"/>
      <c r="E35" s="126"/>
      <c r="F35" s="126"/>
      <c r="G35" s="126"/>
      <c r="H35" s="126"/>
    </row>
    <row r="36" spans="2:8" x14ac:dyDescent="0.2">
      <c r="B36" s="127"/>
      <c r="C36" s="126"/>
      <c r="D36" s="126"/>
      <c r="E36" s="126"/>
      <c r="F36" s="126"/>
      <c r="G36" s="126"/>
      <c r="H36" s="126"/>
    </row>
    <row r="37" spans="2:8" ht="5.25" customHeight="1" x14ac:dyDescent="0.2"/>
    <row r="38" spans="2:8" ht="12.75" customHeight="1" x14ac:dyDescent="0.2">
      <c r="B38" s="132" t="s">
        <v>271</v>
      </c>
      <c r="C38" s="130" t="s">
        <v>270</v>
      </c>
      <c r="D38" s="130"/>
      <c r="E38" s="130"/>
      <c r="F38" s="130"/>
      <c r="G38" s="130"/>
      <c r="H38" s="130"/>
    </row>
    <row r="39" spans="2:8" x14ac:dyDescent="0.2">
      <c r="B39" s="133"/>
      <c r="C39" s="131"/>
      <c r="D39" s="131"/>
      <c r="E39" s="131"/>
      <c r="F39" s="131"/>
      <c r="G39" s="131"/>
      <c r="H39" s="131"/>
    </row>
    <row r="40" spans="2:8" x14ac:dyDescent="0.2">
      <c r="B40" s="133"/>
      <c r="C40" s="131"/>
      <c r="D40" s="131"/>
      <c r="E40" s="131"/>
      <c r="F40" s="131"/>
      <c r="G40" s="131"/>
      <c r="H40" s="131"/>
    </row>
    <row r="41" spans="2:8" x14ac:dyDescent="0.2">
      <c r="B41" s="133"/>
      <c r="C41" s="131"/>
      <c r="D41" s="131"/>
      <c r="E41" s="131"/>
      <c r="F41" s="131"/>
      <c r="G41" s="131"/>
      <c r="H41" s="131"/>
    </row>
    <row r="42" spans="2:8" x14ac:dyDescent="0.2">
      <c r="B42" s="133"/>
      <c r="C42" s="131"/>
      <c r="D42" s="131"/>
      <c r="E42" s="131"/>
      <c r="F42" s="131"/>
      <c r="G42" s="131"/>
      <c r="H42" s="131"/>
    </row>
    <row r="43" spans="2:8" x14ac:dyDescent="0.2">
      <c r="B43" s="134"/>
      <c r="C43" s="131"/>
      <c r="D43" s="131"/>
      <c r="E43" s="131"/>
      <c r="F43" s="131"/>
      <c r="G43" s="131"/>
      <c r="H43" s="131"/>
    </row>
    <row r="44" spans="2:8" ht="5.25" customHeight="1" x14ac:dyDescent="0.2"/>
    <row r="45" spans="2:8" ht="28.5" customHeight="1" x14ac:dyDescent="0.2">
      <c r="B45" s="129" t="s">
        <v>3</v>
      </c>
      <c r="C45" s="128" t="s">
        <v>261</v>
      </c>
      <c r="D45" s="128" t="s">
        <v>5</v>
      </c>
      <c r="E45" s="128"/>
      <c r="F45" s="128"/>
      <c r="G45" s="128"/>
      <c r="H45" s="128"/>
    </row>
    <row r="46" spans="2:8" ht="28.5" customHeight="1" x14ac:dyDescent="0.2">
      <c r="B46" s="127"/>
      <c r="C46" s="128" t="s">
        <v>262</v>
      </c>
      <c r="D46" s="128" t="s">
        <v>260</v>
      </c>
      <c r="E46" s="128"/>
      <c r="F46" s="128"/>
      <c r="G46" s="128"/>
      <c r="H46" s="128"/>
    </row>
    <row r="47" spans="2:8" ht="28.5" customHeight="1" x14ac:dyDescent="0.2">
      <c r="B47" s="127"/>
      <c r="C47" s="128" t="s">
        <v>263</v>
      </c>
      <c r="D47" s="128"/>
      <c r="E47" s="128"/>
      <c r="F47" s="128"/>
      <c r="G47" s="128"/>
      <c r="H47" s="128"/>
    </row>
    <row r="48" spans="2:8" ht="5.25" customHeight="1" x14ac:dyDescent="0.2"/>
    <row r="49" spans="2:8" ht="12.75" customHeight="1" x14ac:dyDescent="0.2">
      <c r="B49" s="129" t="s">
        <v>265</v>
      </c>
      <c r="C49" s="128" t="s">
        <v>264</v>
      </c>
      <c r="D49" s="128"/>
      <c r="E49" s="128"/>
      <c r="F49" s="128"/>
      <c r="G49" s="128"/>
      <c r="H49" s="128"/>
    </row>
    <row r="50" spans="2:8" x14ac:dyDescent="0.2">
      <c r="B50" s="129"/>
      <c r="C50" s="128"/>
      <c r="D50" s="128"/>
      <c r="E50" s="128"/>
      <c r="F50" s="128"/>
      <c r="G50" s="128"/>
      <c r="H50" s="128"/>
    </row>
    <row r="51" spans="2:8" x14ac:dyDescent="0.2">
      <c r="B51" s="129"/>
      <c r="C51" s="128"/>
      <c r="D51" s="128"/>
      <c r="E51" s="128"/>
      <c r="F51" s="128"/>
      <c r="G51" s="128"/>
      <c r="H51" s="128"/>
    </row>
    <row r="52" spans="2:8" x14ac:dyDescent="0.2">
      <c r="B52" s="129"/>
      <c r="C52" s="128"/>
      <c r="D52" s="128"/>
      <c r="E52" s="128"/>
      <c r="F52" s="128"/>
      <c r="G52" s="128"/>
      <c r="H52" s="128"/>
    </row>
    <row r="53" spans="2:8" x14ac:dyDescent="0.2">
      <c r="B53" s="129"/>
      <c r="C53" s="128"/>
      <c r="D53" s="128"/>
      <c r="E53" s="128"/>
      <c r="F53" s="128"/>
      <c r="G53" s="128"/>
      <c r="H53" s="128"/>
    </row>
    <row r="54" spans="2:8" x14ac:dyDescent="0.2">
      <c r="B54" s="129"/>
      <c r="C54" s="128"/>
      <c r="D54" s="128"/>
      <c r="E54" s="128"/>
      <c r="F54" s="128"/>
      <c r="G54" s="128"/>
      <c r="H54" s="128"/>
    </row>
    <row r="55" spans="2:8" x14ac:dyDescent="0.2">
      <c r="B55" s="129"/>
      <c r="C55" s="128"/>
      <c r="D55" s="128"/>
      <c r="E55" s="128"/>
      <c r="F55" s="128"/>
      <c r="G55" s="128"/>
      <c r="H55" s="128"/>
    </row>
  </sheetData>
  <mergeCells count="16">
    <mergeCell ref="C2:H7"/>
    <mergeCell ref="B2:B7"/>
    <mergeCell ref="C9:H16"/>
    <mergeCell ref="B9:B16"/>
    <mergeCell ref="C18:H21"/>
    <mergeCell ref="B18:B21"/>
    <mergeCell ref="C23:H36"/>
    <mergeCell ref="B23:B36"/>
    <mergeCell ref="C45:H45"/>
    <mergeCell ref="B45:B47"/>
    <mergeCell ref="C49:H55"/>
    <mergeCell ref="B49:B55"/>
    <mergeCell ref="C46:H46"/>
    <mergeCell ref="C47:H47"/>
    <mergeCell ref="C38:H43"/>
    <mergeCell ref="B38:B4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5864B-B23A-4000-9E54-7D130B3A412E}">
  <dimension ref="A1:J74"/>
  <sheetViews>
    <sheetView showGridLines="0" zoomScale="110" zoomScaleNormal="110" workbookViewId="0">
      <selection activeCell="F17" sqref="F17"/>
    </sheetView>
  </sheetViews>
  <sheetFormatPr baseColWidth="10" defaultColWidth="11.42578125" defaultRowHeight="15" x14ac:dyDescent="0.25"/>
  <cols>
    <col min="1" max="1" width="3.7109375" style="1" customWidth="1"/>
    <col min="2" max="2" width="59.140625" style="1" customWidth="1"/>
    <col min="3" max="3" width="3.7109375" customWidth="1"/>
    <col min="4" max="4" width="11" bestFit="1" customWidth="1"/>
    <col min="5" max="5" width="49.140625" style="1" customWidth="1"/>
    <col min="6" max="8" width="11.42578125" style="1"/>
    <col min="9" max="9" width="3.7109375" style="1" customWidth="1"/>
    <col min="10" max="10" width="64.7109375" style="1" customWidth="1"/>
    <col min="11" max="16384" width="11.42578125" style="1"/>
  </cols>
  <sheetData>
    <row r="1" spans="1:10" ht="12.75" x14ac:dyDescent="0.2">
      <c r="C1" s="1"/>
      <c r="D1" s="1"/>
    </row>
    <row r="2" spans="1:10" ht="12.75" x14ac:dyDescent="0.2">
      <c r="C2" s="1"/>
      <c r="D2" s="1"/>
    </row>
    <row r="3" spans="1:10" ht="12.75" x14ac:dyDescent="0.2">
      <c r="C3" s="1"/>
      <c r="D3" s="1"/>
    </row>
    <row r="4" spans="1:10" ht="12.75" x14ac:dyDescent="0.2">
      <c r="C4" s="1"/>
      <c r="D4" s="1"/>
    </row>
    <row r="5" spans="1:10" ht="13.5" thickBot="1" x14ac:dyDescent="0.25">
      <c r="C5" s="1"/>
      <c r="D5" s="1"/>
    </row>
    <row r="6" spans="1:10" ht="16.5" thickBot="1" x14ac:dyDescent="0.3">
      <c r="B6" s="8" t="s">
        <v>11</v>
      </c>
      <c r="C6" s="1"/>
      <c r="D6" s="138" t="s">
        <v>24</v>
      </c>
      <c r="E6" s="139"/>
      <c r="F6" s="6" t="s">
        <v>25</v>
      </c>
    </row>
    <row r="7" spans="1:10" ht="13.5" thickBot="1" x14ac:dyDescent="0.25">
      <c r="B7" s="9" t="s">
        <v>21</v>
      </c>
      <c r="C7" s="1"/>
      <c r="D7" s="140"/>
      <c r="E7" s="140"/>
    </row>
    <row r="8" spans="1:10" ht="13.5" thickBot="1" x14ac:dyDescent="0.25">
      <c r="C8" s="1"/>
      <c r="D8" s="1"/>
    </row>
    <row r="9" spans="1:10" ht="13.5" thickBot="1" x14ac:dyDescent="0.25">
      <c r="B9" s="8" t="s">
        <v>12</v>
      </c>
      <c r="C9" s="1"/>
      <c r="D9" s="20" t="s">
        <v>23</v>
      </c>
      <c r="E9" s="21" t="s">
        <v>0</v>
      </c>
      <c r="F9" s="21" t="s">
        <v>1</v>
      </c>
      <c r="G9" s="21" t="s">
        <v>2</v>
      </c>
      <c r="H9" s="22" t="s">
        <v>87</v>
      </c>
      <c r="J9" s="4" t="s">
        <v>17</v>
      </c>
    </row>
    <row r="10" spans="1:10" ht="38.25" customHeight="1" x14ac:dyDescent="0.2">
      <c r="B10" s="10" t="s">
        <v>22</v>
      </c>
      <c r="C10" s="1"/>
      <c r="D10" s="141" t="s">
        <v>4</v>
      </c>
      <c r="E10" s="15" t="s">
        <v>18</v>
      </c>
      <c r="F10" s="16" t="s">
        <v>26</v>
      </c>
      <c r="G10" s="150">
        <f>(IF(F10="Si",1,0)+IF(F11="Si",1,0)+IF(F12="Si",1,0))/3</f>
        <v>0</v>
      </c>
      <c r="H10" s="135">
        <f>AVERAGE(G10:G17)</f>
        <v>0</v>
      </c>
      <c r="J10" s="26" t="s">
        <v>31</v>
      </c>
    </row>
    <row r="11" spans="1:10" ht="38.25" x14ac:dyDescent="0.2">
      <c r="A11" s="2"/>
      <c r="B11" s="10" t="s">
        <v>13</v>
      </c>
      <c r="C11" s="1"/>
      <c r="D11" s="142"/>
      <c r="E11" s="7" t="s">
        <v>19</v>
      </c>
      <c r="F11" s="5" t="s">
        <v>26</v>
      </c>
      <c r="G11" s="148"/>
      <c r="H11" s="136"/>
      <c r="J11" s="10" t="s">
        <v>8</v>
      </c>
    </row>
    <row r="12" spans="1:10" ht="25.5" x14ac:dyDescent="0.2">
      <c r="A12" s="2"/>
      <c r="B12" s="10" t="s">
        <v>14</v>
      </c>
      <c r="C12" s="1"/>
      <c r="D12" s="142"/>
      <c r="E12" s="7" t="s">
        <v>20</v>
      </c>
      <c r="F12" s="5" t="s">
        <v>26</v>
      </c>
      <c r="G12" s="148"/>
      <c r="H12" s="136"/>
      <c r="J12" s="10" t="s">
        <v>9</v>
      </c>
    </row>
    <row r="13" spans="1:10" ht="39" thickBot="1" x14ac:dyDescent="0.25">
      <c r="A13" s="2"/>
      <c r="B13" s="10" t="s">
        <v>15</v>
      </c>
      <c r="C13" s="1"/>
      <c r="D13" s="142" t="s">
        <v>6</v>
      </c>
      <c r="E13" s="7" t="s">
        <v>27</v>
      </c>
      <c r="F13" s="5" t="s">
        <v>26</v>
      </c>
      <c r="G13" s="148">
        <f>(IF(F13="Si",1,0)+IF(F14="Si",1,0))/2</f>
        <v>0</v>
      </c>
      <c r="H13" s="136"/>
      <c r="J13" s="9" t="s">
        <v>10</v>
      </c>
    </row>
    <row r="14" spans="1:10" ht="51.75" thickBot="1" x14ac:dyDescent="0.25">
      <c r="A14" s="2"/>
      <c r="B14" s="9" t="s">
        <v>16</v>
      </c>
      <c r="C14" s="1"/>
      <c r="D14" s="142"/>
      <c r="E14" s="7" t="s">
        <v>28</v>
      </c>
      <c r="F14" s="5" t="s">
        <v>26</v>
      </c>
      <c r="G14" s="148"/>
      <c r="H14" s="136"/>
      <c r="J14" s="3"/>
    </row>
    <row r="15" spans="1:10" ht="25.5" x14ac:dyDescent="0.2">
      <c r="C15" s="1"/>
      <c r="D15" s="142" t="s">
        <v>7</v>
      </c>
      <c r="E15" s="7" t="s">
        <v>29</v>
      </c>
      <c r="F15" s="5" t="s">
        <v>26</v>
      </c>
      <c r="G15" s="148">
        <f>(IF(F15="Si",1,0)+IF(F16="Si",1,0)+IF(F17="Si",1,0))/3</f>
        <v>0</v>
      </c>
      <c r="H15" s="136"/>
    </row>
    <row r="16" spans="1:10" ht="12.75" x14ac:dyDescent="0.2">
      <c r="C16" s="1"/>
      <c r="D16" s="142"/>
      <c r="E16" s="7" t="s">
        <v>30</v>
      </c>
      <c r="F16" s="5" t="s">
        <v>26</v>
      </c>
      <c r="G16" s="148"/>
      <c r="H16" s="136"/>
    </row>
    <row r="17" spans="1:10" ht="15.75" thickBot="1" x14ac:dyDescent="0.3">
      <c r="D17" s="145"/>
      <c r="E17" s="13" t="s">
        <v>32</v>
      </c>
      <c r="F17" s="14" t="s">
        <v>26</v>
      </c>
      <c r="G17" s="149"/>
      <c r="H17" s="137"/>
    </row>
    <row r="19" spans="1:10" ht="15.75" thickBot="1" x14ac:dyDescent="0.3"/>
    <row r="20" spans="1:10" ht="16.5" thickBot="1" x14ac:dyDescent="0.3">
      <c r="B20" s="19" t="s">
        <v>11</v>
      </c>
      <c r="C20" s="1"/>
      <c r="D20" s="138" t="s">
        <v>24</v>
      </c>
      <c r="E20" s="139"/>
      <c r="F20" s="6" t="s">
        <v>25</v>
      </c>
    </row>
    <row r="21" spans="1:10" ht="13.5" thickBot="1" x14ac:dyDescent="0.25">
      <c r="B21" s="9" t="s">
        <v>33</v>
      </c>
      <c r="C21" s="1"/>
      <c r="D21" s="140"/>
      <c r="E21" s="140"/>
    </row>
    <row r="22" spans="1:10" ht="13.5" thickBot="1" x14ac:dyDescent="0.25">
      <c r="C22" s="1"/>
      <c r="D22" s="1"/>
    </row>
    <row r="23" spans="1:10" ht="13.5" thickBot="1" x14ac:dyDescent="0.25">
      <c r="B23" s="19" t="s">
        <v>12</v>
      </c>
      <c r="C23" s="1"/>
      <c r="D23" s="23" t="s">
        <v>23</v>
      </c>
      <c r="E23" s="24" t="s">
        <v>0</v>
      </c>
      <c r="F23" s="24" t="s">
        <v>1</v>
      </c>
      <c r="G23" s="25" t="s">
        <v>2</v>
      </c>
      <c r="H23" s="25" t="s">
        <v>87</v>
      </c>
      <c r="J23" s="27" t="s">
        <v>17</v>
      </c>
    </row>
    <row r="24" spans="1:10" ht="38.25" customHeight="1" x14ac:dyDescent="0.2">
      <c r="B24" s="10" t="s">
        <v>38</v>
      </c>
      <c r="C24" s="1"/>
      <c r="D24" s="141" t="s">
        <v>4</v>
      </c>
      <c r="E24" s="15" t="s">
        <v>18</v>
      </c>
      <c r="F24" s="16" t="s">
        <v>26</v>
      </c>
      <c r="G24" s="135">
        <f>(IF(F24="Si",1,0)+IF(F25="Si",1,0)+IF(F26="Si",1,0))/3</f>
        <v>0</v>
      </c>
      <c r="H24" s="135">
        <f>AVERAGE(G24:G31)</f>
        <v>0</v>
      </c>
      <c r="J24" s="26" t="s">
        <v>39</v>
      </c>
    </row>
    <row r="25" spans="1:10" ht="38.25" x14ac:dyDescent="0.2">
      <c r="A25" s="2"/>
      <c r="B25" s="10" t="s">
        <v>34</v>
      </c>
      <c r="C25" s="1"/>
      <c r="D25" s="142"/>
      <c r="E25" s="7" t="s">
        <v>19</v>
      </c>
      <c r="F25" s="5" t="s">
        <v>26</v>
      </c>
      <c r="G25" s="136"/>
      <c r="H25" s="136"/>
      <c r="J25" s="10" t="s">
        <v>40</v>
      </c>
    </row>
    <row r="26" spans="1:10" ht="26.25" thickBot="1" x14ac:dyDescent="0.25">
      <c r="A26" s="2"/>
      <c r="B26" s="10" t="s">
        <v>35</v>
      </c>
      <c r="C26" s="1"/>
      <c r="D26" s="143"/>
      <c r="E26" s="17" t="s">
        <v>20</v>
      </c>
      <c r="F26" s="18" t="s">
        <v>26</v>
      </c>
      <c r="G26" s="147"/>
      <c r="H26" s="136"/>
      <c r="J26" s="9" t="s">
        <v>41</v>
      </c>
    </row>
    <row r="27" spans="1:10" ht="25.5" x14ac:dyDescent="0.2">
      <c r="A27" s="2"/>
      <c r="B27" s="10" t="s">
        <v>36</v>
      </c>
      <c r="C27" s="1"/>
      <c r="D27" s="144" t="s">
        <v>6</v>
      </c>
      <c r="E27" s="11" t="s">
        <v>42</v>
      </c>
      <c r="F27" s="12" t="s">
        <v>26</v>
      </c>
      <c r="G27" s="146">
        <f>(IF(F27="Si",1,0)+IF(F28="Si",1,0))/2</f>
        <v>0</v>
      </c>
      <c r="H27" s="136"/>
      <c r="J27" s="2"/>
    </row>
    <row r="28" spans="1:10" ht="39" thickBot="1" x14ac:dyDescent="0.25">
      <c r="A28" s="2"/>
      <c r="B28" s="9" t="s">
        <v>37</v>
      </c>
      <c r="C28" s="1"/>
      <c r="D28" s="142"/>
      <c r="E28" s="7" t="s">
        <v>43</v>
      </c>
      <c r="F28" s="5" t="s">
        <v>26</v>
      </c>
      <c r="G28" s="136"/>
      <c r="H28" s="136"/>
      <c r="J28" s="3"/>
    </row>
    <row r="29" spans="1:10" ht="25.5" x14ac:dyDescent="0.2">
      <c r="C29" s="1"/>
      <c r="D29" s="144" t="s">
        <v>7</v>
      </c>
      <c r="E29" s="11" t="s">
        <v>29</v>
      </c>
      <c r="F29" s="12" t="s">
        <v>26</v>
      </c>
      <c r="G29" s="146">
        <f>(IF(F29="Si",1,0)+IF(F30="Si",1,0)+IF(F31="Si",1,0))/3</f>
        <v>0</v>
      </c>
      <c r="H29" s="136"/>
    </row>
    <row r="30" spans="1:10" ht="12.75" x14ac:dyDescent="0.2">
      <c r="C30" s="1"/>
      <c r="D30" s="142"/>
      <c r="E30" s="7" t="s">
        <v>30</v>
      </c>
      <c r="F30" s="5" t="s">
        <v>26</v>
      </c>
      <c r="G30" s="136"/>
      <c r="H30" s="136"/>
    </row>
    <row r="31" spans="1:10" ht="15.75" thickBot="1" x14ac:dyDescent="0.3">
      <c r="D31" s="145"/>
      <c r="E31" s="13" t="s">
        <v>32</v>
      </c>
      <c r="F31" s="14" t="s">
        <v>26</v>
      </c>
      <c r="G31" s="137"/>
      <c r="H31" s="137"/>
    </row>
    <row r="33" spans="1:10" ht="15.75" thickBot="1" x14ac:dyDescent="0.3"/>
    <row r="34" spans="1:10" ht="16.5" thickBot="1" x14ac:dyDescent="0.3">
      <c r="B34" s="28" t="s">
        <v>11</v>
      </c>
      <c r="C34" s="1"/>
      <c r="D34" s="138" t="s">
        <v>24</v>
      </c>
      <c r="E34" s="139"/>
      <c r="F34" s="6" t="s">
        <v>25</v>
      </c>
    </row>
    <row r="35" spans="1:10" ht="26.25" thickBot="1" x14ac:dyDescent="0.25">
      <c r="B35" s="9" t="s">
        <v>44</v>
      </c>
      <c r="C35" s="1"/>
      <c r="D35" s="140"/>
      <c r="E35" s="140"/>
    </row>
    <row r="36" spans="1:10" ht="13.5" thickBot="1" x14ac:dyDescent="0.25">
      <c r="C36" s="1"/>
      <c r="D36" s="1"/>
    </row>
    <row r="37" spans="1:10" ht="13.5" thickBot="1" x14ac:dyDescent="0.25">
      <c r="B37" s="28" t="s">
        <v>12</v>
      </c>
      <c r="C37" s="1"/>
      <c r="D37" s="29" t="s">
        <v>23</v>
      </c>
      <c r="E37" s="30" t="s">
        <v>0</v>
      </c>
      <c r="F37" s="30" t="s">
        <v>1</v>
      </c>
      <c r="G37" s="31" t="s">
        <v>2</v>
      </c>
      <c r="H37" s="31" t="s">
        <v>87</v>
      </c>
      <c r="J37" s="28" t="s">
        <v>17</v>
      </c>
    </row>
    <row r="38" spans="1:10" ht="38.25" customHeight="1" x14ac:dyDescent="0.2">
      <c r="B38" s="10" t="s">
        <v>46</v>
      </c>
      <c r="C38" s="1"/>
      <c r="D38" s="141" t="s">
        <v>4</v>
      </c>
      <c r="E38" s="15" t="s">
        <v>18</v>
      </c>
      <c r="F38" s="16" t="s">
        <v>26</v>
      </c>
      <c r="G38" s="135">
        <f>(IF(F38="Si",1,0)+IF(F39="Si",1,0)+IF(F40="Si",1,0))/3</f>
        <v>0</v>
      </c>
      <c r="H38" s="135">
        <f>AVERAGE(G38:G45)</f>
        <v>0</v>
      </c>
      <c r="J38" s="10" t="s">
        <v>51</v>
      </c>
    </row>
    <row r="39" spans="1:10" ht="63.75" x14ac:dyDescent="0.2">
      <c r="A39" s="2"/>
      <c r="B39" s="10" t="s">
        <v>47</v>
      </c>
      <c r="C39" s="1"/>
      <c r="D39" s="142"/>
      <c r="E39" s="7" t="s">
        <v>19</v>
      </c>
      <c r="F39" s="5" t="s">
        <v>26</v>
      </c>
      <c r="G39" s="136"/>
      <c r="H39" s="136"/>
      <c r="J39" s="10" t="s">
        <v>52</v>
      </c>
    </row>
    <row r="40" spans="1:10" ht="51.75" thickBot="1" x14ac:dyDescent="0.25">
      <c r="A40" s="2"/>
      <c r="B40" s="10" t="s">
        <v>48</v>
      </c>
      <c r="C40" s="1"/>
      <c r="D40" s="143"/>
      <c r="E40" s="17" t="s">
        <v>20</v>
      </c>
      <c r="F40" s="18" t="s">
        <v>26</v>
      </c>
      <c r="G40" s="147"/>
      <c r="H40" s="136"/>
      <c r="J40" s="9" t="s">
        <v>53</v>
      </c>
    </row>
    <row r="41" spans="1:10" ht="38.25" x14ac:dyDescent="0.2">
      <c r="A41" s="2"/>
      <c r="B41" s="10" t="s">
        <v>49</v>
      </c>
      <c r="C41" s="1"/>
      <c r="D41" s="144" t="s">
        <v>6</v>
      </c>
      <c r="E41" s="11" t="s">
        <v>54</v>
      </c>
      <c r="F41" s="12" t="s">
        <v>26</v>
      </c>
      <c r="G41" s="146">
        <f>(IF(F41="Si",1,0)+IF(F42="Si",1,0))/2</f>
        <v>0</v>
      </c>
      <c r="H41" s="136"/>
      <c r="J41" s="2"/>
    </row>
    <row r="42" spans="1:10" ht="51.75" thickBot="1" x14ac:dyDescent="0.25">
      <c r="A42" s="2"/>
      <c r="B42" s="10" t="s">
        <v>50</v>
      </c>
      <c r="C42" s="1"/>
      <c r="D42" s="142"/>
      <c r="E42" s="7" t="s">
        <v>55</v>
      </c>
      <c r="F42" s="5" t="s">
        <v>26</v>
      </c>
      <c r="G42" s="136"/>
      <c r="H42" s="136"/>
      <c r="J42" s="3"/>
    </row>
    <row r="43" spans="1:10" ht="39" thickBot="1" x14ac:dyDescent="0.25">
      <c r="B43" s="9" t="s">
        <v>45</v>
      </c>
      <c r="C43" s="1"/>
      <c r="D43" s="144" t="s">
        <v>7</v>
      </c>
      <c r="E43" s="11" t="s">
        <v>29</v>
      </c>
      <c r="F43" s="12" t="s">
        <v>26</v>
      </c>
      <c r="G43" s="146">
        <f>(IF(F43="Si",1,0)+IF(F44="Si",1,0)+IF(F45="Si",1,0))/3</f>
        <v>0</v>
      </c>
      <c r="H43" s="136"/>
    </row>
    <row r="44" spans="1:10" ht="12.75" x14ac:dyDescent="0.2">
      <c r="C44" s="1"/>
      <c r="D44" s="142"/>
      <c r="E44" s="7" t="s">
        <v>30</v>
      </c>
      <c r="F44" s="5" t="s">
        <v>26</v>
      </c>
      <c r="G44" s="136"/>
      <c r="H44" s="136"/>
    </row>
    <row r="45" spans="1:10" ht="15.75" thickBot="1" x14ac:dyDescent="0.3">
      <c r="D45" s="145"/>
      <c r="E45" s="13" t="s">
        <v>32</v>
      </c>
      <c r="F45" s="14" t="s">
        <v>26</v>
      </c>
      <c r="G45" s="137"/>
      <c r="H45" s="137"/>
    </row>
    <row r="47" spans="1:10" ht="15.75" thickBot="1" x14ac:dyDescent="0.3"/>
    <row r="48" spans="1:10" ht="16.5" thickBot="1" x14ac:dyDescent="0.3">
      <c r="B48" s="32" t="s">
        <v>11</v>
      </c>
      <c r="C48" s="1"/>
      <c r="D48" s="138" t="s">
        <v>24</v>
      </c>
      <c r="E48" s="139"/>
      <c r="F48" s="6" t="s">
        <v>25</v>
      </c>
    </row>
    <row r="49" spans="1:10" ht="26.25" thickBot="1" x14ac:dyDescent="0.25">
      <c r="B49" s="9" t="s">
        <v>67</v>
      </c>
      <c r="C49" s="1"/>
      <c r="D49" s="140"/>
      <c r="E49" s="140"/>
    </row>
    <row r="50" spans="1:10" ht="13.5" thickBot="1" x14ac:dyDescent="0.25">
      <c r="C50" s="1"/>
      <c r="D50" s="1"/>
    </row>
    <row r="51" spans="1:10" ht="13.5" thickBot="1" x14ac:dyDescent="0.25">
      <c r="B51" s="32" t="s">
        <v>12</v>
      </c>
      <c r="C51" s="1"/>
      <c r="D51" s="33" t="s">
        <v>23</v>
      </c>
      <c r="E51" s="34" t="s">
        <v>0</v>
      </c>
      <c r="F51" s="34" t="s">
        <v>1</v>
      </c>
      <c r="G51" s="34" t="s">
        <v>2</v>
      </c>
      <c r="H51" s="34" t="s">
        <v>87</v>
      </c>
      <c r="J51" s="32" t="s">
        <v>17</v>
      </c>
    </row>
    <row r="52" spans="1:10" ht="38.25" customHeight="1" x14ac:dyDescent="0.2">
      <c r="B52" s="10" t="s">
        <v>56</v>
      </c>
      <c r="C52" s="1"/>
      <c r="D52" s="141" t="s">
        <v>4</v>
      </c>
      <c r="E52" s="15" t="s">
        <v>18</v>
      </c>
      <c r="F52" s="16" t="s">
        <v>26</v>
      </c>
      <c r="G52" s="135">
        <f>(IF(F52="Si",1,0)+IF(F53="Si",1,0)+IF(F54="Si",1,0))/3</f>
        <v>0</v>
      </c>
      <c r="H52" s="135">
        <f>AVERAGE(G52:G59)</f>
        <v>0</v>
      </c>
      <c r="J52" s="10" t="s">
        <v>63</v>
      </c>
    </row>
    <row r="53" spans="1:10" ht="51" x14ac:dyDescent="0.2">
      <c r="A53" s="2"/>
      <c r="B53" s="10" t="s">
        <v>57</v>
      </c>
      <c r="C53" s="1"/>
      <c r="D53" s="142"/>
      <c r="E53" s="7" t="s">
        <v>19</v>
      </c>
      <c r="F53" s="5" t="s">
        <v>26</v>
      </c>
      <c r="G53" s="136"/>
      <c r="H53" s="136"/>
      <c r="J53" s="10" t="s">
        <v>64</v>
      </c>
    </row>
    <row r="54" spans="1:10" ht="39" thickBot="1" x14ac:dyDescent="0.25">
      <c r="A54" s="2"/>
      <c r="B54" s="10" t="s">
        <v>58</v>
      </c>
      <c r="C54" s="1"/>
      <c r="D54" s="143"/>
      <c r="E54" s="17" t="s">
        <v>20</v>
      </c>
      <c r="F54" s="18" t="s">
        <v>26</v>
      </c>
      <c r="G54" s="147"/>
      <c r="H54" s="136"/>
      <c r="J54" s="10" t="s">
        <v>65</v>
      </c>
    </row>
    <row r="55" spans="1:10" ht="39" thickBot="1" x14ac:dyDescent="0.25">
      <c r="A55" s="2"/>
      <c r="B55" s="10" t="s">
        <v>60</v>
      </c>
      <c r="C55" s="1"/>
      <c r="D55" s="144" t="s">
        <v>6</v>
      </c>
      <c r="E55" s="11" t="s">
        <v>82</v>
      </c>
      <c r="F55" s="12" t="s">
        <v>26</v>
      </c>
      <c r="G55" s="146">
        <f>(IF(F55="Si",1,0)+IF(F56="Si",1,0))/2</f>
        <v>0</v>
      </c>
      <c r="H55" s="136"/>
      <c r="J55" s="9" t="s">
        <v>66</v>
      </c>
    </row>
    <row r="56" spans="1:10" ht="64.5" thickBot="1" x14ac:dyDescent="0.25">
      <c r="A56" s="2"/>
      <c r="B56" s="10" t="s">
        <v>59</v>
      </c>
      <c r="C56" s="1"/>
      <c r="D56" s="142"/>
      <c r="E56" s="7" t="s">
        <v>83</v>
      </c>
      <c r="F56" s="5" t="s">
        <v>26</v>
      </c>
      <c r="G56" s="136"/>
      <c r="H56" s="136"/>
      <c r="J56" s="3"/>
    </row>
    <row r="57" spans="1:10" ht="38.25" x14ac:dyDescent="0.2">
      <c r="B57" s="10" t="s">
        <v>61</v>
      </c>
      <c r="C57" s="1"/>
      <c r="D57" s="144" t="s">
        <v>7</v>
      </c>
      <c r="E57" s="11" t="s">
        <v>29</v>
      </c>
      <c r="F57" s="12" t="s">
        <v>26</v>
      </c>
      <c r="G57" s="146">
        <f>(IF(F57="Si",1,0)+IF(F58="Si",1,0)+IF(F59="Si",1,0))/3</f>
        <v>0</v>
      </c>
      <c r="H57" s="136"/>
    </row>
    <row r="58" spans="1:10" ht="26.25" thickBot="1" x14ac:dyDescent="0.25">
      <c r="B58" s="9" t="s">
        <v>62</v>
      </c>
      <c r="C58" s="1"/>
      <c r="D58" s="142"/>
      <c r="E58" s="7" t="s">
        <v>30</v>
      </c>
      <c r="F58" s="5" t="s">
        <v>26</v>
      </c>
      <c r="G58" s="136"/>
      <c r="H58" s="136"/>
    </row>
    <row r="59" spans="1:10" ht="15.75" thickBot="1" x14ac:dyDescent="0.3">
      <c r="D59" s="145"/>
      <c r="E59" s="13" t="s">
        <v>32</v>
      </c>
      <c r="F59" s="14" t="s">
        <v>26</v>
      </c>
      <c r="G59" s="137"/>
      <c r="H59" s="137"/>
    </row>
    <row r="61" spans="1:10" ht="15.75" thickBot="1" x14ac:dyDescent="0.3"/>
    <row r="62" spans="1:10" ht="16.5" thickBot="1" x14ac:dyDescent="0.3">
      <c r="B62" s="35" t="s">
        <v>11</v>
      </c>
      <c r="C62" s="1"/>
      <c r="D62" s="138" t="s">
        <v>24</v>
      </c>
      <c r="E62" s="139"/>
      <c r="F62" s="6" t="s">
        <v>25</v>
      </c>
    </row>
    <row r="63" spans="1:10" ht="26.25" thickBot="1" x14ac:dyDescent="0.25">
      <c r="B63" s="9" t="s">
        <v>68</v>
      </c>
      <c r="C63" s="1"/>
      <c r="D63" s="140"/>
      <c r="E63" s="140"/>
    </row>
    <row r="64" spans="1:10" ht="13.5" thickBot="1" x14ac:dyDescent="0.25">
      <c r="C64" s="1"/>
      <c r="D64" s="1"/>
    </row>
    <row r="65" spans="1:10" ht="13.5" thickBot="1" x14ac:dyDescent="0.25">
      <c r="B65" s="35" t="s">
        <v>12</v>
      </c>
      <c r="C65" s="1"/>
      <c r="D65" s="36" t="s">
        <v>23</v>
      </c>
      <c r="E65" s="37" t="s">
        <v>0</v>
      </c>
      <c r="F65" s="37" t="s">
        <v>1</v>
      </c>
      <c r="G65" s="38" t="s">
        <v>2</v>
      </c>
      <c r="H65" s="37" t="s">
        <v>87</v>
      </c>
      <c r="J65" s="35" t="s">
        <v>17</v>
      </c>
    </row>
    <row r="66" spans="1:10" ht="38.25" customHeight="1" x14ac:dyDescent="0.2">
      <c r="B66" s="10" t="s">
        <v>70</v>
      </c>
      <c r="C66" s="1"/>
      <c r="D66" s="141" t="s">
        <v>4</v>
      </c>
      <c r="E66" s="15" t="s">
        <v>18</v>
      </c>
      <c r="F66" s="16" t="s">
        <v>26</v>
      </c>
      <c r="G66" s="135">
        <f>(IF(F66="Si",1,0)+IF(F67="Si",1,0)+IF(F68="Si",1,0))/3</f>
        <v>0</v>
      </c>
      <c r="H66" s="135">
        <f>AVERAGE(G66:G73)</f>
        <v>0</v>
      </c>
      <c r="J66" s="10" t="s">
        <v>78</v>
      </c>
    </row>
    <row r="67" spans="1:10" ht="38.25" x14ac:dyDescent="0.2">
      <c r="A67" s="2"/>
      <c r="B67" s="10" t="s">
        <v>69</v>
      </c>
      <c r="C67" s="1"/>
      <c r="D67" s="142"/>
      <c r="E67" s="7" t="s">
        <v>19</v>
      </c>
      <c r="F67" s="5" t="s">
        <v>26</v>
      </c>
      <c r="G67" s="136"/>
      <c r="H67" s="136"/>
      <c r="J67" s="10" t="s">
        <v>79</v>
      </c>
    </row>
    <row r="68" spans="1:10" ht="26.25" thickBot="1" x14ac:dyDescent="0.25">
      <c r="A68" s="2"/>
      <c r="B68" s="10" t="s">
        <v>71</v>
      </c>
      <c r="C68" s="1"/>
      <c r="D68" s="143"/>
      <c r="E68" s="17" t="s">
        <v>20</v>
      </c>
      <c r="F68" s="18" t="s">
        <v>26</v>
      </c>
      <c r="G68" s="147"/>
      <c r="H68" s="136"/>
      <c r="J68" s="10" t="s">
        <v>80</v>
      </c>
    </row>
    <row r="69" spans="1:10" ht="26.25" thickBot="1" x14ac:dyDescent="0.25">
      <c r="A69" s="2"/>
      <c r="B69" s="10" t="s">
        <v>72</v>
      </c>
      <c r="C69" s="1"/>
      <c r="D69" s="144" t="s">
        <v>6</v>
      </c>
      <c r="E69" s="11" t="s">
        <v>84</v>
      </c>
      <c r="F69" s="12" t="s">
        <v>26</v>
      </c>
      <c r="G69" s="146">
        <f>(IF(F69="Si",1,0)+IF(F70="Si",1,0))/2</f>
        <v>0</v>
      </c>
      <c r="H69" s="136"/>
      <c r="J69" s="9" t="s">
        <v>81</v>
      </c>
    </row>
    <row r="70" spans="1:10" ht="26.25" thickBot="1" x14ac:dyDescent="0.25">
      <c r="A70" s="2"/>
      <c r="B70" s="10" t="s">
        <v>73</v>
      </c>
      <c r="C70" s="1"/>
      <c r="D70" s="142"/>
      <c r="E70" s="7" t="s">
        <v>85</v>
      </c>
      <c r="F70" s="5" t="s">
        <v>26</v>
      </c>
      <c r="G70" s="136"/>
      <c r="H70" s="136"/>
      <c r="J70" s="3"/>
    </row>
    <row r="71" spans="1:10" ht="25.5" x14ac:dyDescent="0.2">
      <c r="B71" s="10" t="s">
        <v>74</v>
      </c>
      <c r="C71" s="1"/>
      <c r="D71" s="144" t="s">
        <v>7</v>
      </c>
      <c r="E71" s="11" t="s">
        <v>29</v>
      </c>
      <c r="F71" s="12" t="s">
        <v>26</v>
      </c>
      <c r="G71" s="146">
        <f>(IF(F71="Si",1,0)+IF(F72="Si",1,0)+IF(F73="Si",1,0))/3</f>
        <v>0</v>
      </c>
      <c r="H71" s="136"/>
    </row>
    <row r="72" spans="1:10" ht="25.5" x14ac:dyDescent="0.2">
      <c r="B72" s="10" t="s">
        <v>75</v>
      </c>
      <c r="C72" s="1"/>
      <c r="D72" s="142"/>
      <c r="E72" s="7" t="s">
        <v>30</v>
      </c>
      <c r="F72" s="5" t="s">
        <v>26</v>
      </c>
      <c r="G72" s="136"/>
      <c r="H72" s="136"/>
    </row>
    <row r="73" spans="1:10" ht="39" thickBot="1" x14ac:dyDescent="0.3">
      <c r="B73" s="10" t="s">
        <v>76</v>
      </c>
      <c r="D73" s="145"/>
      <c r="E73" s="13" t="s">
        <v>32</v>
      </c>
      <c r="F73" s="14" t="s">
        <v>26</v>
      </c>
      <c r="G73" s="137"/>
      <c r="H73" s="137"/>
    </row>
    <row r="74" spans="1:10" ht="39" thickBot="1" x14ac:dyDescent="0.3">
      <c r="B74" s="9" t="s">
        <v>77</v>
      </c>
    </row>
  </sheetData>
  <mergeCells count="45">
    <mergeCell ref="D71:D73"/>
    <mergeCell ref="G71:G73"/>
    <mergeCell ref="D57:D59"/>
    <mergeCell ref="G57:G59"/>
    <mergeCell ref="D62:E62"/>
    <mergeCell ref="D63:E63"/>
    <mergeCell ref="D66:D68"/>
    <mergeCell ref="G66:G68"/>
    <mergeCell ref="D52:D54"/>
    <mergeCell ref="G52:G54"/>
    <mergeCell ref="D55:D56"/>
    <mergeCell ref="G55:G56"/>
    <mergeCell ref="D69:D70"/>
    <mergeCell ref="G69:G70"/>
    <mergeCell ref="H10:H17"/>
    <mergeCell ref="H24:H31"/>
    <mergeCell ref="D6:E6"/>
    <mergeCell ref="D7:E7"/>
    <mergeCell ref="D13:D14"/>
    <mergeCell ref="G13:G14"/>
    <mergeCell ref="D15:D17"/>
    <mergeCell ref="G15:G17"/>
    <mergeCell ref="D10:D12"/>
    <mergeCell ref="G10:G12"/>
    <mergeCell ref="G24:G26"/>
    <mergeCell ref="D27:D28"/>
    <mergeCell ref="G27:G28"/>
    <mergeCell ref="D29:D31"/>
    <mergeCell ref="G29:G31"/>
    <mergeCell ref="H38:H45"/>
    <mergeCell ref="H52:H59"/>
    <mergeCell ref="H66:H73"/>
    <mergeCell ref="D20:E20"/>
    <mergeCell ref="D21:E21"/>
    <mergeCell ref="D24:D26"/>
    <mergeCell ref="D43:D45"/>
    <mergeCell ref="G43:G45"/>
    <mergeCell ref="D34:E34"/>
    <mergeCell ref="D35:E35"/>
    <mergeCell ref="D38:D40"/>
    <mergeCell ref="G38:G40"/>
    <mergeCell ref="D41:D42"/>
    <mergeCell ref="G41:G42"/>
    <mergeCell ref="D48:E48"/>
    <mergeCell ref="D49:E49"/>
  </mergeCells>
  <conditionalFormatting sqref="G10:H10 G11:G12">
    <cfRule type="colorScale" priority="20">
      <colorScale>
        <cfvo type="num" val="0"/>
        <cfvo type="num" val="0.5"/>
        <cfvo type="num" val="1"/>
        <color rgb="FFF8696B"/>
        <color rgb="FFFFEB84"/>
        <color rgb="FF63BE7B"/>
      </colorScale>
    </cfRule>
  </conditionalFormatting>
  <conditionalFormatting sqref="G13:G14">
    <cfRule type="colorScale" priority="18">
      <colorScale>
        <cfvo type="num" val="0"/>
        <cfvo type="num" val="0.5"/>
        <cfvo type="num" val="1"/>
        <color rgb="FFF8696B"/>
        <color rgb="FFFFEB84"/>
        <color rgb="FF63BE7B"/>
      </colorScale>
    </cfRule>
  </conditionalFormatting>
  <conditionalFormatting sqref="G29:G31">
    <cfRule type="colorScale" priority="14">
      <colorScale>
        <cfvo type="num" val="0"/>
        <cfvo type="num" val="0.5"/>
        <cfvo type="num" val="1"/>
        <color rgb="FFF8696B"/>
        <color rgb="FFFFEB84"/>
        <color rgb="FF63BE7B"/>
      </colorScale>
    </cfRule>
  </conditionalFormatting>
  <conditionalFormatting sqref="G15:G17">
    <cfRule type="colorScale" priority="17">
      <colorScale>
        <cfvo type="num" val="0"/>
        <cfvo type="num" val="0.5"/>
        <cfvo type="num" val="1"/>
        <color rgb="FFF8696B"/>
        <color rgb="FFFFEB84"/>
        <color rgb="FF63BE7B"/>
      </colorScale>
    </cfRule>
  </conditionalFormatting>
  <conditionalFormatting sqref="G24:G26">
    <cfRule type="colorScale" priority="16">
      <colorScale>
        <cfvo type="num" val="0"/>
        <cfvo type="num" val="0.5"/>
        <cfvo type="num" val="1"/>
        <color rgb="FFF8696B"/>
        <color rgb="FFFFEB84"/>
        <color rgb="FF63BE7B"/>
      </colorScale>
    </cfRule>
  </conditionalFormatting>
  <conditionalFormatting sqref="G27:G28">
    <cfRule type="colorScale" priority="15">
      <colorScale>
        <cfvo type="num" val="0"/>
        <cfvo type="num" val="0.5"/>
        <cfvo type="num" val="1"/>
        <color rgb="FFF8696B"/>
        <color rgb="FFFFEB84"/>
        <color rgb="FF63BE7B"/>
      </colorScale>
    </cfRule>
  </conditionalFormatting>
  <conditionalFormatting sqref="G71:G73">
    <cfRule type="colorScale" priority="5">
      <colorScale>
        <cfvo type="num" val="0"/>
        <cfvo type="num" val="0.5"/>
        <cfvo type="num" val="1"/>
        <color rgb="FFF8696B"/>
        <color rgb="FFFFEB84"/>
        <color rgb="FF63BE7B"/>
      </colorScale>
    </cfRule>
  </conditionalFormatting>
  <conditionalFormatting sqref="G43:G45">
    <cfRule type="colorScale" priority="11">
      <colorScale>
        <cfvo type="num" val="0"/>
        <cfvo type="num" val="0.5"/>
        <cfvo type="num" val="1"/>
        <color rgb="FFF8696B"/>
        <color rgb="FFFFEB84"/>
        <color rgb="FF63BE7B"/>
      </colorScale>
    </cfRule>
  </conditionalFormatting>
  <conditionalFormatting sqref="G38:G40">
    <cfRule type="colorScale" priority="13">
      <colorScale>
        <cfvo type="num" val="0"/>
        <cfvo type="num" val="0.5"/>
        <cfvo type="num" val="1"/>
        <color rgb="FFF8696B"/>
        <color rgb="FFFFEB84"/>
        <color rgb="FF63BE7B"/>
      </colorScale>
    </cfRule>
  </conditionalFormatting>
  <conditionalFormatting sqref="G41:G42">
    <cfRule type="colorScale" priority="12">
      <colorScale>
        <cfvo type="num" val="0"/>
        <cfvo type="num" val="0.5"/>
        <cfvo type="num" val="1"/>
        <color rgb="FFF8696B"/>
        <color rgb="FFFFEB84"/>
        <color rgb="FF63BE7B"/>
      </colorScale>
    </cfRule>
  </conditionalFormatting>
  <conditionalFormatting sqref="G57:G59">
    <cfRule type="colorScale" priority="8">
      <colorScale>
        <cfvo type="num" val="0"/>
        <cfvo type="num" val="0.5"/>
        <cfvo type="num" val="1"/>
        <color rgb="FFF8696B"/>
        <color rgb="FFFFEB84"/>
        <color rgb="FF63BE7B"/>
      </colorScale>
    </cfRule>
  </conditionalFormatting>
  <conditionalFormatting sqref="G52:G54">
    <cfRule type="colorScale" priority="10">
      <colorScale>
        <cfvo type="num" val="0"/>
        <cfvo type="num" val="0.5"/>
        <cfvo type="num" val="1"/>
        <color rgb="FFF8696B"/>
        <color rgb="FFFFEB84"/>
        <color rgb="FF63BE7B"/>
      </colorScale>
    </cfRule>
  </conditionalFormatting>
  <conditionalFormatting sqref="G55:G56">
    <cfRule type="colorScale" priority="9">
      <colorScale>
        <cfvo type="num" val="0"/>
        <cfvo type="num" val="0.5"/>
        <cfvo type="num" val="1"/>
        <color rgb="FFF8696B"/>
        <color rgb="FFFFEB84"/>
        <color rgb="FF63BE7B"/>
      </colorScale>
    </cfRule>
  </conditionalFormatting>
  <conditionalFormatting sqref="G66:G68">
    <cfRule type="colorScale" priority="7">
      <colorScale>
        <cfvo type="num" val="0"/>
        <cfvo type="num" val="0.5"/>
        <cfvo type="num" val="1"/>
        <color rgb="FFF8696B"/>
        <color rgb="FFFFEB84"/>
        <color rgb="FF63BE7B"/>
      </colorScale>
    </cfRule>
  </conditionalFormatting>
  <conditionalFormatting sqref="G69:G70">
    <cfRule type="colorScale" priority="6">
      <colorScale>
        <cfvo type="num" val="0"/>
        <cfvo type="num" val="0.5"/>
        <cfvo type="num" val="1"/>
        <color rgb="FFF8696B"/>
        <color rgb="FFFFEB84"/>
        <color rgb="FF63BE7B"/>
      </colorScale>
    </cfRule>
  </conditionalFormatting>
  <conditionalFormatting sqref="H24">
    <cfRule type="colorScale" priority="4">
      <colorScale>
        <cfvo type="num" val="0"/>
        <cfvo type="num" val="0.5"/>
        <cfvo type="num" val="1"/>
        <color rgb="FFF8696B"/>
        <color rgb="FFFFEB84"/>
        <color rgb="FF63BE7B"/>
      </colorScale>
    </cfRule>
  </conditionalFormatting>
  <conditionalFormatting sqref="H38">
    <cfRule type="colorScale" priority="3">
      <colorScale>
        <cfvo type="num" val="0"/>
        <cfvo type="num" val="0.5"/>
        <cfvo type="num" val="1"/>
        <color rgb="FFF8696B"/>
        <color rgb="FFFFEB84"/>
        <color rgb="FF63BE7B"/>
      </colorScale>
    </cfRule>
  </conditionalFormatting>
  <conditionalFormatting sqref="H52">
    <cfRule type="colorScale" priority="2">
      <colorScale>
        <cfvo type="num" val="0"/>
        <cfvo type="num" val="0.5"/>
        <cfvo type="num" val="1"/>
        <color rgb="FFF8696B"/>
        <color rgb="FFFFEB84"/>
        <color rgb="FF63BE7B"/>
      </colorScale>
    </cfRule>
  </conditionalFormatting>
  <conditionalFormatting sqref="H66">
    <cfRule type="colorScale" priority="1">
      <colorScale>
        <cfvo type="num" val="0"/>
        <cfvo type="num" val="0.5"/>
        <cfvo type="num" val="1"/>
        <color rgb="FFF8696B"/>
        <color rgb="FFFFEB84"/>
        <color rgb="FF63BE7B"/>
      </colorScale>
    </cfRule>
  </conditionalFormatting>
  <dataValidations count="2">
    <dataValidation type="list" allowBlank="1" showInputMessage="1" showErrorMessage="1" promptTitle="Seleccione" sqref="F6 F20 F34 F48 F62" xr:uid="{C9D7BD1A-F134-46D0-A081-3C738824BEDB}">
      <formula1>"Si,No"</formula1>
    </dataValidation>
    <dataValidation type="list" allowBlank="1" showInputMessage="1" showErrorMessage="1" promptTitle="Seleccione" sqref="F10:F17 F24:F31 F38:F45 F52:F59 F66:F73" xr:uid="{F8B083C0-19D3-4030-B40D-70DC6C160B02}">
      <formula1>".,Si,No"</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CE896-6486-4FDE-A24D-007049C870BA}">
  <dimension ref="A1:J76"/>
  <sheetViews>
    <sheetView showGridLines="0" workbookViewId="0">
      <selection activeCell="H6" sqref="H6"/>
    </sheetView>
  </sheetViews>
  <sheetFormatPr baseColWidth="10" defaultColWidth="11.42578125" defaultRowHeight="15" x14ac:dyDescent="0.25"/>
  <cols>
    <col min="1" max="1" width="3.7109375" style="1" customWidth="1"/>
    <col min="2" max="2" width="59.140625" style="1" customWidth="1"/>
    <col min="3" max="3" width="3.7109375" customWidth="1"/>
    <col min="4" max="4" width="11" bestFit="1" customWidth="1"/>
    <col min="5" max="5" width="49.140625" style="1" customWidth="1"/>
    <col min="6" max="8" width="11.42578125" style="1"/>
    <col min="9" max="9" width="3.7109375" style="1" customWidth="1"/>
    <col min="10" max="10" width="64.7109375" style="1" customWidth="1"/>
    <col min="11" max="16384" width="11.42578125" style="1"/>
  </cols>
  <sheetData>
    <row r="1" spans="1:10" ht="12.75" x14ac:dyDescent="0.2">
      <c r="C1" s="1"/>
      <c r="D1" s="1"/>
    </row>
    <row r="2" spans="1:10" ht="12.75" x14ac:dyDescent="0.2">
      <c r="C2" s="1"/>
      <c r="D2" s="1"/>
    </row>
    <row r="3" spans="1:10" ht="12.75" x14ac:dyDescent="0.2">
      <c r="C3" s="1"/>
      <c r="D3" s="1"/>
    </row>
    <row r="4" spans="1:10" ht="12.75" x14ac:dyDescent="0.2">
      <c r="C4" s="1"/>
      <c r="D4" s="1"/>
    </row>
    <row r="5" spans="1:10" ht="13.5" thickBot="1" x14ac:dyDescent="0.25">
      <c r="C5" s="1"/>
      <c r="D5" s="1"/>
    </row>
    <row r="6" spans="1:10" ht="16.5" thickBot="1" x14ac:dyDescent="0.3">
      <c r="B6" s="53" t="s">
        <v>11</v>
      </c>
      <c r="C6" s="1"/>
      <c r="D6" s="138" t="s">
        <v>24</v>
      </c>
      <c r="E6" s="139"/>
      <c r="F6" s="6" t="s">
        <v>25</v>
      </c>
    </row>
    <row r="7" spans="1:10" ht="26.25" thickBot="1" x14ac:dyDescent="0.25">
      <c r="B7" s="9" t="s">
        <v>91</v>
      </c>
      <c r="C7" s="1"/>
      <c r="D7" s="140"/>
      <c r="E7" s="140"/>
    </row>
    <row r="8" spans="1:10" ht="13.5" thickBot="1" x14ac:dyDescent="0.25">
      <c r="C8" s="1"/>
      <c r="D8" s="1"/>
    </row>
    <row r="9" spans="1:10" ht="13.5" thickBot="1" x14ac:dyDescent="0.25">
      <c r="B9" s="53" t="s">
        <v>12</v>
      </c>
      <c r="C9" s="1"/>
      <c r="D9" s="54" t="s">
        <v>23</v>
      </c>
      <c r="E9" s="55" t="s">
        <v>0</v>
      </c>
      <c r="F9" s="55" t="s">
        <v>1</v>
      </c>
      <c r="G9" s="55" t="s">
        <v>2</v>
      </c>
      <c r="H9" s="56" t="s">
        <v>87</v>
      </c>
      <c r="J9" s="53" t="s">
        <v>17</v>
      </c>
    </row>
    <row r="10" spans="1:10" ht="38.25" customHeight="1" x14ac:dyDescent="0.2">
      <c r="B10" s="10" t="s">
        <v>93</v>
      </c>
      <c r="C10" s="1"/>
      <c r="D10" s="141" t="s">
        <v>4</v>
      </c>
      <c r="E10" s="15" t="s">
        <v>18</v>
      </c>
      <c r="F10" s="16" t="s">
        <v>26</v>
      </c>
      <c r="G10" s="150">
        <f>(IF(F10="Si",1,0)+IF(F11="Si",1,0)+IF(F12="Si",1,0))/3</f>
        <v>0</v>
      </c>
      <c r="H10" s="135">
        <f>AVERAGE(G10:G17)</f>
        <v>0</v>
      </c>
      <c r="J10" s="10" t="s">
        <v>95</v>
      </c>
    </row>
    <row r="11" spans="1:10" ht="25.5" x14ac:dyDescent="0.2">
      <c r="A11" s="2"/>
      <c r="B11" s="10" t="s">
        <v>92</v>
      </c>
      <c r="C11" s="1"/>
      <c r="D11" s="142"/>
      <c r="E11" s="7" t="s">
        <v>19</v>
      </c>
      <c r="F11" s="5" t="s">
        <v>26</v>
      </c>
      <c r="G11" s="148"/>
      <c r="H11" s="136"/>
      <c r="J11" s="10" t="s">
        <v>96</v>
      </c>
    </row>
    <row r="12" spans="1:10" ht="39" thickBot="1" x14ac:dyDescent="0.25">
      <c r="A12" s="2"/>
      <c r="B12" s="9" t="s">
        <v>94</v>
      </c>
      <c r="C12" s="1"/>
      <c r="D12" s="142"/>
      <c r="E12" s="7" t="s">
        <v>20</v>
      </c>
      <c r="F12" s="5" t="s">
        <v>26</v>
      </c>
      <c r="G12" s="148"/>
      <c r="H12" s="136"/>
      <c r="J12" s="9" t="s">
        <v>97</v>
      </c>
    </row>
    <row r="13" spans="1:10" ht="25.5" x14ac:dyDescent="0.2">
      <c r="A13" s="2"/>
      <c r="B13" s="57"/>
      <c r="C13" s="1"/>
      <c r="D13" s="142" t="s">
        <v>6</v>
      </c>
      <c r="E13" s="7" t="s">
        <v>99</v>
      </c>
      <c r="F13" s="5" t="s">
        <v>26</v>
      </c>
      <c r="G13" s="148">
        <f>(IF(F13="Si",1,0)+IF(F14="Si",1,0))/2</f>
        <v>0</v>
      </c>
      <c r="H13" s="136"/>
      <c r="J13" s="57"/>
    </row>
    <row r="14" spans="1:10" ht="25.5" x14ac:dyDescent="0.2">
      <c r="A14" s="2"/>
      <c r="B14" s="57"/>
      <c r="C14" s="1"/>
      <c r="D14" s="142"/>
      <c r="E14" s="7" t="s">
        <v>98</v>
      </c>
      <c r="F14" s="5" t="s">
        <v>26</v>
      </c>
      <c r="G14" s="148"/>
      <c r="H14" s="136"/>
      <c r="J14" s="3"/>
    </row>
    <row r="15" spans="1:10" ht="25.5" x14ac:dyDescent="0.2">
      <c r="C15" s="1"/>
      <c r="D15" s="142" t="s">
        <v>7</v>
      </c>
      <c r="E15" s="7" t="s">
        <v>29</v>
      </c>
      <c r="F15" s="5" t="s">
        <v>26</v>
      </c>
      <c r="G15" s="148">
        <f>(IF(F15="Si",1,0)+IF(F16="Si",1,0)+IF(F17="Si",1,0))/3</f>
        <v>0</v>
      </c>
      <c r="H15" s="136"/>
    </row>
    <row r="16" spans="1:10" ht="12.75" x14ac:dyDescent="0.2">
      <c r="C16" s="1"/>
      <c r="D16" s="142"/>
      <c r="E16" s="7" t="s">
        <v>30</v>
      </c>
      <c r="F16" s="5" t="s">
        <v>26</v>
      </c>
      <c r="G16" s="148"/>
      <c r="H16" s="136"/>
    </row>
    <row r="17" spans="1:10" ht="15.75" thickBot="1" x14ac:dyDescent="0.3">
      <c r="D17" s="145"/>
      <c r="E17" s="13" t="s">
        <v>32</v>
      </c>
      <c r="F17" s="14" t="s">
        <v>26</v>
      </c>
      <c r="G17" s="149"/>
      <c r="H17" s="137"/>
    </row>
    <row r="19" spans="1:10" ht="15.75" thickBot="1" x14ac:dyDescent="0.3"/>
    <row r="20" spans="1:10" ht="16.5" thickBot="1" x14ac:dyDescent="0.3">
      <c r="B20" s="58" t="s">
        <v>11</v>
      </c>
      <c r="C20" s="1"/>
      <c r="D20" s="138" t="s">
        <v>24</v>
      </c>
      <c r="E20" s="139"/>
      <c r="F20" s="6" t="s">
        <v>25</v>
      </c>
    </row>
    <row r="21" spans="1:10" ht="26.25" thickBot="1" x14ac:dyDescent="0.25">
      <c r="B21" s="9" t="s">
        <v>114</v>
      </c>
      <c r="C21" s="1"/>
      <c r="D21" s="140"/>
      <c r="E21" s="140"/>
    </row>
    <row r="22" spans="1:10" ht="13.5" thickBot="1" x14ac:dyDescent="0.25">
      <c r="C22" s="1"/>
      <c r="D22" s="1"/>
    </row>
    <row r="23" spans="1:10" ht="13.5" thickBot="1" x14ac:dyDescent="0.25">
      <c r="B23" s="58" t="s">
        <v>12</v>
      </c>
      <c r="C23" s="1"/>
      <c r="D23" s="59" t="s">
        <v>23</v>
      </c>
      <c r="E23" s="60" t="s">
        <v>0</v>
      </c>
      <c r="F23" s="60" t="s">
        <v>1</v>
      </c>
      <c r="G23" s="61" t="s">
        <v>2</v>
      </c>
      <c r="H23" s="61" t="s">
        <v>87</v>
      </c>
      <c r="J23" s="58" t="s">
        <v>17</v>
      </c>
    </row>
    <row r="24" spans="1:10" ht="38.25" customHeight="1" x14ac:dyDescent="0.2">
      <c r="B24" s="10" t="s">
        <v>100</v>
      </c>
      <c r="C24" s="1"/>
      <c r="D24" s="141" t="s">
        <v>4</v>
      </c>
      <c r="E24" s="15" t="s">
        <v>18</v>
      </c>
      <c r="F24" s="16" t="s">
        <v>26</v>
      </c>
      <c r="G24" s="135">
        <f>(IF(F24="Si",1,0)+IF(F25="Si",1,0)+IF(F26="Si",1,0))/3</f>
        <v>0</v>
      </c>
      <c r="H24" s="135">
        <f>AVERAGE(G24:G31)</f>
        <v>0</v>
      </c>
      <c r="J24" s="10" t="s">
        <v>110</v>
      </c>
    </row>
    <row r="25" spans="1:10" ht="25.5" x14ac:dyDescent="0.2">
      <c r="A25" s="2"/>
      <c r="B25" s="10" t="s">
        <v>101</v>
      </c>
      <c r="C25" s="1"/>
      <c r="D25" s="142"/>
      <c r="E25" s="7" t="s">
        <v>19</v>
      </c>
      <c r="F25" s="5" t="s">
        <v>26</v>
      </c>
      <c r="G25" s="136"/>
      <c r="H25" s="136"/>
      <c r="J25" s="10" t="s">
        <v>111</v>
      </c>
    </row>
    <row r="26" spans="1:10" ht="39" thickBot="1" x14ac:dyDescent="0.25">
      <c r="A26" s="2"/>
      <c r="B26" s="10" t="s">
        <v>102</v>
      </c>
      <c r="C26" s="1"/>
      <c r="D26" s="143"/>
      <c r="E26" s="17" t="s">
        <v>20</v>
      </c>
      <c r="F26" s="18" t="s">
        <v>26</v>
      </c>
      <c r="G26" s="147"/>
      <c r="H26" s="136"/>
      <c r="J26" s="10" t="s">
        <v>112</v>
      </c>
    </row>
    <row r="27" spans="1:10" ht="39" thickBot="1" x14ac:dyDescent="0.25">
      <c r="A27" s="2"/>
      <c r="B27" s="10" t="s">
        <v>103</v>
      </c>
      <c r="C27" s="1"/>
      <c r="D27" s="144" t="s">
        <v>6</v>
      </c>
      <c r="E27" s="11" t="s">
        <v>116</v>
      </c>
      <c r="F27" s="12" t="s">
        <v>26</v>
      </c>
      <c r="G27" s="146">
        <f>(IF(F27="Si",1,0)+IF(F28="Si",1,0))/2</f>
        <v>0</v>
      </c>
      <c r="H27" s="136"/>
      <c r="J27" s="9" t="s">
        <v>113</v>
      </c>
    </row>
    <row r="28" spans="1:10" ht="51.75" thickBot="1" x14ac:dyDescent="0.25">
      <c r="A28" s="2"/>
      <c r="B28" s="10" t="s">
        <v>104</v>
      </c>
      <c r="C28" s="1"/>
      <c r="D28" s="142"/>
      <c r="E28" s="7" t="s">
        <v>117</v>
      </c>
      <c r="F28" s="5" t="s">
        <v>26</v>
      </c>
      <c r="G28" s="136"/>
      <c r="H28" s="136"/>
      <c r="J28" s="3"/>
    </row>
    <row r="29" spans="1:10" ht="25.5" x14ac:dyDescent="0.2">
      <c r="B29" s="10" t="s">
        <v>105</v>
      </c>
      <c r="C29" s="1"/>
      <c r="D29" s="144" t="s">
        <v>7</v>
      </c>
      <c r="E29" s="11" t="s">
        <v>29</v>
      </c>
      <c r="F29" s="12" t="s">
        <v>26</v>
      </c>
      <c r="G29" s="146">
        <f>(IF(F29="Si",1,0)+IF(F30="Si",1,0)+IF(F31="Si",1,0))/3</f>
        <v>0</v>
      </c>
      <c r="H29" s="136"/>
    </row>
    <row r="30" spans="1:10" ht="38.25" x14ac:dyDescent="0.2">
      <c r="B30" s="10" t="s">
        <v>106</v>
      </c>
      <c r="C30" s="1"/>
      <c r="D30" s="142"/>
      <c r="E30" s="7" t="s">
        <v>30</v>
      </c>
      <c r="F30" s="5" t="s">
        <v>26</v>
      </c>
      <c r="G30" s="136"/>
      <c r="H30" s="136"/>
    </row>
    <row r="31" spans="1:10" ht="26.25" thickBot="1" x14ac:dyDescent="0.3">
      <c r="B31" s="10" t="s">
        <v>107</v>
      </c>
      <c r="D31" s="145"/>
      <c r="E31" s="13" t="s">
        <v>32</v>
      </c>
      <c r="F31" s="14" t="s">
        <v>26</v>
      </c>
      <c r="G31" s="137"/>
      <c r="H31" s="137"/>
    </row>
    <row r="32" spans="1:10" ht="38.25" x14ac:dyDescent="0.25">
      <c r="B32" s="10" t="s">
        <v>108</v>
      </c>
    </row>
    <row r="33" spans="1:10" ht="39" thickBot="1" x14ac:dyDescent="0.3">
      <c r="B33" s="9" t="s">
        <v>109</v>
      </c>
    </row>
    <row r="34" spans="1:10" x14ac:dyDescent="0.25">
      <c r="B34"/>
    </row>
    <row r="35" spans="1:10" ht="15.75" thickBot="1" x14ac:dyDescent="0.3"/>
    <row r="36" spans="1:10" ht="16.5" thickBot="1" x14ac:dyDescent="0.3">
      <c r="B36" s="62" t="s">
        <v>11</v>
      </c>
      <c r="C36" s="1"/>
      <c r="D36" s="138" t="s">
        <v>24</v>
      </c>
      <c r="E36" s="139"/>
      <c r="F36" s="6" t="s">
        <v>25</v>
      </c>
    </row>
    <row r="37" spans="1:10" ht="26.25" thickBot="1" x14ac:dyDescent="0.25">
      <c r="B37" s="9" t="s">
        <v>115</v>
      </c>
      <c r="C37" s="1"/>
      <c r="D37" s="140"/>
      <c r="E37" s="140"/>
    </row>
    <row r="38" spans="1:10" ht="13.5" thickBot="1" x14ac:dyDescent="0.25">
      <c r="C38" s="1"/>
      <c r="D38" s="1"/>
    </row>
    <row r="39" spans="1:10" ht="13.5" thickBot="1" x14ac:dyDescent="0.25">
      <c r="B39" s="62" t="s">
        <v>12</v>
      </c>
      <c r="C39" s="1"/>
      <c r="D39" s="63" t="s">
        <v>23</v>
      </c>
      <c r="E39" s="64" t="s">
        <v>0</v>
      </c>
      <c r="F39" s="64" t="s">
        <v>1</v>
      </c>
      <c r="G39" s="65" t="s">
        <v>2</v>
      </c>
      <c r="H39" s="65" t="s">
        <v>87</v>
      </c>
      <c r="J39" s="62" t="s">
        <v>17</v>
      </c>
    </row>
    <row r="40" spans="1:10" ht="38.25" customHeight="1" x14ac:dyDescent="0.2">
      <c r="B40" s="10" t="s">
        <v>120</v>
      </c>
      <c r="C40" s="1"/>
      <c r="D40" s="141" t="s">
        <v>4</v>
      </c>
      <c r="E40" s="15" t="s">
        <v>18</v>
      </c>
      <c r="F40" s="16" t="s">
        <v>26</v>
      </c>
      <c r="G40" s="135">
        <f>(IF(F40="Si",1,0)+IF(F41="Si",1,0)+IF(F42="Si",1,0))/3</f>
        <v>0</v>
      </c>
      <c r="H40" s="135">
        <f>AVERAGE(G40:G47)</f>
        <v>0</v>
      </c>
      <c r="J40" s="10" t="s">
        <v>125</v>
      </c>
    </row>
    <row r="41" spans="1:10" ht="25.5" x14ac:dyDescent="0.2">
      <c r="A41" s="2"/>
      <c r="B41" s="10" t="s">
        <v>121</v>
      </c>
      <c r="C41" s="1"/>
      <c r="D41" s="142"/>
      <c r="E41" s="7" t="s">
        <v>19</v>
      </c>
      <c r="F41" s="5" t="s">
        <v>26</v>
      </c>
      <c r="G41" s="136"/>
      <c r="H41" s="136"/>
      <c r="J41" s="10" t="s">
        <v>126</v>
      </c>
    </row>
    <row r="42" spans="1:10" ht="39" thickBot="1" x14ac:dyDescent="0.25">
      <c r="A42" s="2"/>
      <c r="B42" s="10" t="s">
        <v>122</v>
      </c>
      <c r="C42" s="1"/>
      <c r="D42" s="143"/>
      <c r="E42" s="17" t="s">
        <v>20</v>
      </c>
      <c r="F42" s="18" t="s">
        <v>26</v>
      </c>
      <c r="G42" s="147"/>
      <c r="H42" s="136"/>
      <c r="J42" s="10" t="s">
        <v>127</v>
      </c>
    </row>
    <row r="43" spans="1:10" ht="39" thickBot="1" x14ac:dyDescent="0.25">
      <c r="A43" s="2"/>
      <c r="B43" s="10" t="s">
        <v>123</v>
      </c>
      <c r="C43" s="1"/>
      <c r="D43" s="144" t="s">
        <v>6</v>
      </c>
      <c r="E43" s="11" t="s">
        <v>118</v>
      </c>
      <c r="F43" s="12" t="s">
        <v>26</v>
      </c>
      <c r="G43" s="146">
        <f>(IF(F43="Si",1,0)+IF(F44="Si",1,0))/2</f>
        <v>0</v>
      </c>
      <c r="H43" s="136"/>
      <c r="J43" s="9" t="s">
        <v>128</v>
      </c>
    </row>
    <row r="44" spans="1:10" ht="26.25" thickBot="1" x14ac:dyDescent="0.25">
      <c r="A44" s="2"/>
      <c r="B44" s="9" t="s">
        <v>124</v>
      </c>
      <c r="C44" s="1"/>
      <c r="D44" s="142"/>
      <c r="E44" s="7" t="s">
        <v>119</v>
      </c>
      <c r="F44" s="5" t="s">
        <v>26</v>
      </c>
      <c r="G44" s="136"/>
      <c r="H44" s="136"/>
      <c r="J44" s="3"/>
    </row>
    <row r="45" spans="1:10" ht="25.5" x14ac:dyDescent="0.2">
      <c r="B45" s="57"/>
      <c r="C45" s="1"/>
      <c r="D45" s="144" t="s">
        <v>7</v>
      </c>
      <c r="E45" s="11" t="s">
        <v>29</v>
      </c>
      <c r="F45" s="12" t="s">
        <v>26</v>
      </c>
      <c r="G45" s="146">
        <f>(IF(F45="Si",1,0)+IF(F46="Si",1,0)+IF(F47="Si",1,0))/3</f>
        <v>0</v>
      </c>
      <c r="H45" s="136"/>
    </row>
    <row r="46" spans="1:10" ht="12.75" x14ac:dyDescent="0.2">
      <c r="C46" s="1"/>
      <c r="D46" s="142"/>
      <c r="E46" s="7" t="s">
        <v>30</v>
      </c>
      <c r="F46" s="5" t="s">
        <v>26</v>
      </c>
      <c r="G46" s="136"/>
      <c r="H46" s="136"/>
    </row>
    <row r="47" spans="1:10" ht="15.75" thickBot="1" x14ac:dyDescent="0.3">
      <c r="D47" s="145"/>
      <c r="E47" s="13" t="s">
        <v>32</v>
      </c>
      <c r="F47" s="14" t="s">
        <v>26</v>
      </c>
      <c r="G47" s="137"/>
      <c r="H47" s="137"/>
    </row>
    <row r="49" spans="1:10" ht="15.75" thickBot="1" x14ac:dyDescent="0.3"/>
    <row r="50" spans="1:10" ht="16.5" thickBot="1" x14ac:dyDescent="0.3">
      <c r="B50" s="66" t="s">
        <v>11</v>
      </c>
      <c r="C50" s="1"/>
      <c r="D50" s="138" t="s">
        <v>24</v>
      </c>
      <c r="E50" s="139"/>
      <c r="F50" s="6" t="s">
        <v>25</v>
      </c>
    </row>
    <row r="51" spans="1:10" ht="13.5" thickBot="1" x14ac:dyDescent="0.25">
      <c r="B51" s="9" t="s">
        <v>129</v>
      </c>
      <c r="C51" s="1"/>
      <c r="D51" s="140"/>
      <c r="E51" s="140"/>
    </row>
    <row r="52" spans="1:10" ht="13.5" thickBot="1" x14ac:dyDescent="0.25">
      <c r="C52" s="1"/>
      <c r="D52" s="1"/>
    </row>
    <row r="53" spans="1:10" ht="13.5" thickBot="1" x14ac:dyDescent="0.25">
      <c r="B53" s="67" t="s">
        <v>12</v>
      </c>
      <c r="C53" s="1"/>
      <c r="D53" s="70" t="s">
        <v>23</v>
      </c>
      <c r="E53" s="71" t="s">
        <v>0</v>
      </c>
      <c r="F53" s="71" t="s">
        <v>1</v>
      </c>
      <c r="G53" s="71" t="s">
        <v>2</v>
      </c>
      <c r="H53" s="72" t="s">
        <v>87</v>
      </c>
      <c r="J53" s="67" t="s">
        <v>17</v>
      </c>
    </row>
    <row r="54" spans="1:10" ht="38.25" customHeight="1" x14ac:dyDescent="0.2">
      <c r="B54" s="10" t="s">
        <v>130</v>
      </c>
      <c r="C54" s="1"/>
      <c r="D54" s="144" t="s">
        <v>4</v>
      </c>
      <c r="E54" s="11" t="s">
        <v>18</v>
      </c>
      <c r="F54" s="12" t="s">
        <v>26</v>
      </c>
      <c r="G54" s="146">
        <f>(IF(F54="Si",1,0)+IF(F55="Si",1,0)+IF(F56="Si",1,0))/3</f>
        <v>0</v>
      </c>
      <c r="H54" s="151">
        <f>AVERAGE(G54:G61)</f>
        <v>0</v>
      </c>
      <c r="J54" s="10" t="s">
        <v>137</v>
      </c>
    </row>
    <row r="55" spans="1:10" ht="38.25" x14ac:dyDescent="0.2">
      <c r="A55" s="2"/>
      <c r="B55" s="10" t="s">
        <v>131</v>
      </c>
      <c r="C55" s="1"/>
      <c r="D55" s="142"/>
      <c r="E55" s="7" t="s">
        <v>19</v>
      </c>
      <c r="F55" s="5" t="s">
        <v>26</v>
      </c>
      <c r="G55" s="136"/>
      <c r="H55" s="152"/>
      <c r="J55" s="10" t="s">
        <v>138</v>
      </c>
    </row>
    <row r="56" spans="1:10" ht="39" thickBot="1" x14ac:dyDescent="0.25">
      <c r="A56" s="2"/>
      <c r="B56" s="10" t="s">
        <v>132</v>
      </c>
      <c r="C56" s="1"/>
      <c r="D56" s="145"/>
      <c r="E56" s="13" t="s">
        <v>20</v>
      </c>
      <c r="F56" s="14" t="s">
        <v>26</v>
      </c>
      <c r="G56" s="137"/>
      <c r="H56" s="152"/>
      <c r="J56" s="10" t="s">
        <v>139</v>
      </c>
    </row>
    <row r="57" spans="1:10" ht="39" thickBot="1" x14ac:dyDescent="0.25">
      <c r="A57" s="2"/>
      <c r="B57" s="10" t="s">
        <v>133</v>
      </c>
      <c r="C57" s="1"/>
      <c r="D57" s="144" t="s">
        <v>6</v>
      </c>
      <c r="E57" s="11" t="s">
        <v>141</v>
      </c>
      <c r="F57" s="12" t="s">
        <v>26</v>
      </c>
      <c r="G57" s="146">
        <f>(IF(F57="Si",1,0)+IF(F58="Si",1,0))/2</f>
        <v>0</v>
      </c>
      <c r="H57" s="152"/>
      <c r="J57" s="9" t="s">
        <v>140</v>
      </c>
    </row>
    <row r="58" spans="1:10" ht="39" thickBot="1" x14ac:dyDescent="0.25">
      <c r="A58" s="2"/>
      <c r="B58" s="10" t="s">
        <v>134</v>
      </c>
      <c r="C58" s="1"/>
      <c r="D58" s="145"/>
      <c r="E58" s="13" t="s">
        <v>142</v>
      </c>
      <c r="F58" s="14" t="s">
        <v>26</v>
      </c>
      <c r="G58" s="137"/>
      <c r="H58" s="152"/>
      <c r="J58" s="3"/>
    </row>
    <row r="59" spans="1:10" ht="51" x14ac:dyDescent="0.2">
      <c r="B59" s="10" t="s">
        <v>135</v>
      </c>
      <c r="C59" s="1"/>
      <c r="D59" s="144" t="s">
        <v>7</v>
      </c>
      <c r="E59" s="11" t="s">
        <v>29</v>
      </c>
      <c r="F59" s="12" t="s">
        <v>26</v>
      </c>
      <c r="G59" s="146">
        <f>(IF(F59="Si",1,0)+IF(F60="Si",1,0)+IF(F61="Si",1,0))/3</f>
        <v>0</v>
      </c>
      <c r="H59" s="152"/>
    </row>
    <row r="60" spans="1:10" ht="26.25" thickBot="1" x14ac:dyDescent="0.25">
      <c r="B60" s="9" t="s">
        <v>136</v>
      </c>
      <c r="C60" s="1"/>
      <c r="D60" s="142"/>
      <c r="E60" s="7" t="s">
        <v>30</v>
      </c>
      <c r="F60" s="5" t="s">
        <v>26</v>
      </c>
      <c r="G60" s="136"/>
      <c r="H60" s="152"/>
    </row>
    <row r="61" spans="1:10" ht="15.75" thickBot="1" x14ac:dyDescent="0.3">
      <c r="D61" s="145"/>
      <c r="E61" s="13" t="s">
        <v>32</v>
      </c>
      <c r="F61" s="14" t="s">
        <v>26</v>
      </c>
      <c r="G61" s="137"/>
      <c r="H61" s="153"/>
    </row>
    <row r="63" spans="1:10" ht="15.75" thickBot="1" x14ac:dyDescent="0.3"/>
    <row r="64" spans="1:10" ht="16.5" thickBot="1" x14ac:dyDescent="0.3">
      <c r="B64" s="69" t="s">
        <v>11</v>
      </c>
      <c r="C64" s="1"/>
      <c r="D64" s="138" t="s">
        <v>24</v>
      </c>
      <c r="E64" s="139"/>
      <c r="F64" s="6" t="s">
        <v>25</v>
      </c>
    </row>
    <row r="65" spans="1:10" ht="26.25" thickBot="1" x14ac:dyDescent="0.25">
      <c r="B65" s="9" t="s">
        <v>143</v>
      </c>
      <c r="C65" s="1"/>
      <c r="D65" s="140"/>
      <c r="E65" s="140"/>
    </row>
    <row r="66" spans="1:10" ht="13.5" thickBot="1" x14ac:dyDescent="0.25">
      <c r="C66" s="1"/>
      <c r="D66" s="1"/>
    </row>
    <row r="67" spans="1:10" ht="13.5" thickBot="1" x14ac:dyDescent="0.25">
      <c r="B67" s="76" t="s">
        <v>12</v>
      </c>
      <c r="C67" s="1"/>
      <c r="D67" s="73" t="s">
        <v>23</v>
      </c>
      <c r="E67" s="74" t="s">
        <v>0</v>
      </c>
      <c r="F67" s="74" t="s">
        <v>1</v>
      </c>
      <c r="G67" s="74" t="s">
        <v>2</v>
      </c>
      <c r="H67" s="75" t="s">
        <v>87</v>
      </c>
      <c r="J67" s="76" t="s">
        <v>17</v>
      </c>
    </row>
    <row r="68" spans="1:10" ht="38.25" customHeight="1" x14ac:dyDescent="0.2">
      <c r="B68" s="10" t="s">
        <v>144</v>
      </c>
      <c r="C68" s="1"/>
      <c r="D68" s="144" t="s">
        <v>4</v>
      </c>
      <c r="E68" s="11" t="s">
        <v>18</v>
      </c>
      <c r="F68" s="12" t="s">
        <v>26</v>
      </c>
      <c r="G68" s="146">
        <f>(IF(F68="Si",1,0)+IF(F69="Si",1,0)+IF(F70="Si",1,0))/3</f>
        <v>0</v>
      </c>
      <c r="H68" s="151">
        <f>AVERAGE(G68:G75)</f>
        <v>0</v>
      </c>
      <c r="J68" s="10" t="s">
        <v>151</v>
      </c>
    </row>
    <row r="69" spans="1:10" ht="25.5" x14ac:dyDescent="0.2">
      <c r="A69" s="2"/>
      <c r="B69" s="10" t="s">
        <v>145</v>
      </c>
      <c r="C69" s="1"/>
      <c r="D69" s="142"/>
      <c r="E69" s="7" t="s">
        <v>19</v>
      </c>
      <c r="F69" s="5" t="s">
        <v>26</v>
      </c>
      <c r="G69" s="136"/>
      <c r="H69" s="152"/>
      <c r="J69" s="10" t="s">
        <v>152</v>
      </c>
    </row>
    <row r="70" spans="1:10" ht="26.25" thickBot="1" x14ac:dyDescent="0.25">
      <c r="A70" s="2"/>
      <c r="B70" s="10" t="s">
        <v>146</v>
      </c>
      <c r="C70" s="1"/>
      <c r="D70" s="145"/>
      <c r="E70" s="13" t="s">
        <v>20</v>
      </c>
      <c r="F70" s="14" t="s">
        <v>26</v>
      </c>
      <c r="G70" s="137"/>
      <c r="H70" s="152"/>
      <c r="J70" s="9" t="s">
        <v>153</v>
      </c>
    </row>
    <row r="71" spans="1:10" ht="25.5" x14ac:dyDescent="0.2">
      <c r="A71" s="2"/>
      <c r="B71" s="10" t="s">
        <v>147</v>
      </c>
      <c r="C71" s="1"/>
      <c r="D71" s="144" t="s">
        <v>6</v>
      </c>
      <c r="E71" s="11" t="s">
        <v>156</v>
      </c>
      <c r="F71" s="12" t="s">
        <v>26</v>
      </c>
      <c r="G71" s="146">
        <f>(IF(F71="Si",1,0)+IF(F72="Si",1,0))/2</f>
        <v>0</v>
      </c>
      <c r="H71" s="152"/>
      <c r="J71" s="57"/>
    </row>
    <row r="72" spans="1:10" ht="26.25" thickBot="1" x14ac:dyDescent="0.25">
      <c r="A72" s="2"/>
      <c r="B72" s="10" t="s">
        <v>148</v>
      </c>
      <c r="C72" s="1"/>
      <c r="D72" s="145"/>
      <c r="E72" s="13" t="s">
        <v>157</v>
      </c>
      <c r="F72" s="14" t="s">
        <v>26</v>
      </c>
      <c r="G72" s="137"/>
      <c r="H72" s="152"/>
      <c r="J72" s="3"/>
    </row>
    <row r="73" spans="1:10" ht="25.5" x14ac:dyDescent="0.2">
      <c r="B73" s="10" t="s">
        <v>149</v>
      </c>
      <c r="C73" s="1"/>
      <c r="D73" s="144" t="s">
        <v>7</v>
      </c>
      <c r="E73" s="11" t="s">
        <v>29</v>
      </c>
      <c r="F73" s="12" t="s">
        <v>26</v>
      </c>
      <c r="G73" s="146">
        <f>(IF(F73="Si",1,0)+IF(F74="Si",1,0)+IF(F75="Si",1,0))/3</f>
        <v>0</v>
      </c>
      <c r="H73" s="152"/>
    </row>
    <row r="74" spans="1:10" ht="26.25" thickBot="1" x14ac:dyDescent="0.25">
      <c r="B74" s="9" t="s">
        <v>150</v>
      </c>
      <c r="C74" s="1"/>
      <c r="D74" s="142"/>
      <c r="E74" s="7" t="s">
        <v>30</v>
      </c>
      <c r="F74" s="5" t="s">
        <v>26</v>
      </c>
      <c r="G74" s="136"/>
      <c r="H74" s="152"/>
    </row>
    <row r="75" spans="1:10" ht="15.75" thickBot="1" x14ac:dyDescent="0.3">
      <c r="B75" s="57"/>
      <c r="D75" s="145"/>
      <c r="E75" s="13" t="s">
        <v>32</v>
      </c>
      <c r="F75" s="14" t="s">
        <v>26</v>
      </c>
      <c r="G75" s="137"/>
      <c r="H75" s="153"/>
    </row>
    <row r="76" spans="1:10" x14ac:dyDescent="0.25">
      <c r="B76" s="57"/>
    </row>
  </sheetData>
  <mergeCells count="45">
    <mergeCell ref="D6:E6"/>
    <mergeCell ref="D7:E7"/>
    <mergeCell ref="D10:D12"/>
    <mergeCell ref="G10:G12"/>
    <mergeCell ref="H10:H17"/>
    <mergeCell ref="D13:D14"/>
    <mergeCell ref="G13:G14"/>
    <mergeCell ref="D15:D17"/>
    <mergeCell ref="G15:G17"/>
    <mergeCell ref="D20:E20"/>
    <mergeCell ref="D21:E21"/>
    <mergeCell ref="D24:D26"/>
    <mergeCell ref="G24:G26"/>
    <mergeCell ref="D27:D28"/>
    <mergeCell ref="G27:G28"/>
    <mergeCell ref="D29:D31"/>
    <mergeCell ref="G29:G31"/>
    <mergeCell ref="D36:E36"/>
    <mergeCell ref="D37:E37"/>
    <mergeCell ref="D40:D42"/>
    <mergeCell ref="G40:G42"/>
    <mergeCell ref="D59:D61"/>
    <mergeCell ref="G59:G61"/>
    <mergeCell ref="D43:D44"/>
    <mergeCell ref="G43:G44"/>
    <mergeCell ref="D45:D47"/>
    <mergeCell ref="G45:G47"/>
    <mergeCell ref="D50:E50"/>
    <mergeCell ref="D51:E51"/>
    <mergeCell ref="D73:D75"/>
    <mergeCell ref="G73:G75"/>
    <mergeCell ref="H24:H31"/>
    <mergeCell ref="H40:H47"/>
    <mergeCell ref="H54:H61"/>
    <mergeCell ref="H68:H75"/>
    <mergeCell ref="D64:E64"/>
    <mergeCell ref="D65:E65"/>
    <mergeCell ref="D68:D70"/>
    <mergeCell ref="G68:G70"/>
    <mergeCell ref="D71:D72"/>
    <mergeCell ref="G71:G72"/>
    <mergeCell ref="D54:D56"/>
    <mergeCell ref="G54:G56"/>
    <mergeCell ref="D57:D58"/>
    <mergeCell ref="G57:G58"/>
  </mergeCells>
  <conditionalFormatting sqref="G10:H10 G11:G12">
    <cfRule type="colorScale" priority="19">
      <colorScale>
        <cfvo type="num" val="0"/>
        <cfvo type="num" val="0.5"/>
        <cfvo type="num" val="1"/>
        <color rgb="FFF8696B"/>
        <color rgb="FFFFEB84"/>
        <color rgb="FF63BE7B"/>
      </colorScale>
    </cfRule>
  </conditionalFormatting>
  <conditionalFormatting sqref="G13:G14">
    <cfRule type="colorScale" priority="18">
      <colorScale>
        <cfvo type="num" val="0"/>
        <cfvo type="num" val="0.5"/>
        <cfvo type="num" val="1"/>
        <color rgb="FFF8696B"/>
        <color rgb="FFFFEB84"/>
        <color rgb="FF63BE7B"/>
      </colorScale>
    </cfRule>
  </conditionalFormatting>
  <conditionalFormatting sqref="G29:G31">
    <cfRule type="colorScale" priority="14">
      <colorScale>
        <cfvo type="num" val="0"/>
        <cfvo type="num" val="0.5"/>
        <cfvo type="num" val="1"/>
        <color rgb="FFF8696B"/>
        <color rgb="FFFFEB84"/>
        <color rgb="FF63BE7B"/>
      </colorScale>
    </cfRule>
  </conditionalFormatting>
  <conditionalFormatting sqref="G15:G17">
    <cfRule type="colorScale" priority="17">
      <colorScale>
        <cfvo type="num" val="0"/>
        <cfvo type="num" val="0.5"/>
        <cfvo type="num" val="1"/>
        <color rgb="FFF8696B"/>
        <color rgb="FFFFEB84"/>
        <color rgb="FF63BE7B"/>
      </colorScale>
    </cfRule>
  </conditionalFormatting>
  <conditionalFormatting sqref="G24:G26">
    <cfRule type="colorScale" priority="16">
      <colorScale>
        <cfvo type="num" val="0"/>
        <cfvo type="num" val="0.5"/>
        <cfvo type="num" val="1"/>
        <color rgb="FFF8696B"/>
        <color rgb="FFFFEB84"/>
        <color rgb="FF63BE7B"/>
      </colorScale>
    </cfRule>
  </conditionalFormatting>
  <conditionalFormatting sqref="G27:G28">
    <cfRule type="colorScale" priority="15">
      <colorScale>
        <cfvo type="num" val="0"/>
        <cfvo type="num" val="0.5"/>
        <cfvo type="num" val="1"/>
        <color rgb="FFF8696B"/>
        <color rgb="FFFFEB84"/>
        <color rgb="FF63BE7B"/>
      </colorScale>
    </cfRule>
  </conditionalFormatting>
  <conditionalFormatting sqref="G73:G75">
    <cfRule type="colorScale" priority="5">
      <colorScale>
        <cfvo type="num" val="0"/>
        <cfvo type="num" val="0.5"/>
        <cfvo type="num" val="1"/>
        <color rgb="FFF8696B"/>
        <color rgb="FFFFEB84"/>
        <color rgb="FF63BE7B"/>
      </colorScale>
    </cfRule>
  </conditionalFormatting>
  <conditionalFormatting sqref="G45:G47">
    <cfRule type="colorScale" priority="11">
      <colorScale>
        <cfvo type="num" val="0"/>
        <cfvo type="num" val="0.5"/>
        <cfvo type="num" val="1"/>
        <color rgb="FFF8696B"/>
        <color rgb="FFFFEB84"/>
        <color rgb="FF63BE7B"/>
      </colorScale>
    </cfRule>
  </conditionalFormatting>
  <conditionalFormatting sqref="G40:G42">
    <cfRule type="colorScale" priority="13">
      <colorScale>
        <cfvo type="num" val="0"/>
        <cfvo type="num" val="0.5"/>
        <cfvo type="num" val="1"/>
        <color rgb="FFF8696B"/>
        <color rgb="FFFFEB84"/>
        <color rgb="FF63BE7B"/>
      </colorScale>
    </cfRule>
  </conditionalFormatting>
  <conditionalFormatting sqref="G43:G44">
    <cfRule type="colorScale" priority="12">
      <colorScale>
        <cfvo type="num" val="0"/>
        <cfvo type="num" val="0.5"/>
        <cfvo type="num" val="1"/>
        <color rgb="FFF8696B"/>
        <color rgb="FFFFEB84"/>
        <color rgb="FF63BE7B"/>
      </colorScale>
    </cfRule>
  </conditionalFormatting>
  <conditionalFormatting sqref="G59:G61">
    <cfRule type="colorScale" priority="8">
      <colorScale>
        <cfvo type="num" val="0"/>
        <cfvo type="num" val="0.5"/>
        <cfvo type="num" val="1"/>
        <color rgb="FFF8696B"/>
        <color rgb="FFFFEB84"/>
        <color rgb="FF63BE7B"/>
      </colorScale>
    </cfRule>
  </conditionalFormatting>
  <conditionalFormatting sqref="G54:G56">
    <cfRule type="colorScale" priority="10">
      <colorScale>
        <cfvo type="num" val="0"/>
        <cfvo type="num" val="0.5"/>
        <cfvo type="num" val="1"/>
        <color rgb="FFF8696B"/>
        <color rgb="FFFFEB84"/>
        <color rgb="FF63BE7B"/>
      </colorScale>
    </cfRule>
  </conditionalFormatting>
  <conditionalFormatting sqref="G57:G58">
    <cfRule type="colorScale" priority="9">
      <colorScale>
        <cfvo type="num" val="0"/>
        <cfvo type="num" val="0.5"/>
        <cfvo type="num" val="1"/>
        <color rgb="FFF8696B"/>
        <color rgb="FFFFEB84"/>
        <color rgb="FF63BE7B"/>
      </colorScale>
    </cfRule>
  </conditionalFormatting>
  <conditionalFormatting sqref="G68:G70">
    <cfRule type="colorScale" priority="7">
      <colorScale>
        <cfvo type="num" val="0"/>
        <cfvo type="num" val="0.5"/>
        <cfvo type="num" val="1"/>
        <color rgb="FFF8696B"/>
        <color rgb="FFFFEB84"/>
        <color rgb="FF63BE7B"/>
      </colorScale>
    </cfRule>
  </conditionalFormatting>
  <conditionalFormatting sqref="G71:G72">
    <cfRule type="colorScale" priority="6">
      <colorScale>
        <cfvo type="num" val="0"/>
        <cfvo type="num" val="0.5"/>
        <cfvo type="num" val="1"/>
        <color rgb="FFF8696B"/>
        <color rgb="FFFFEB84"/>
        <color rgb="FF63BE7B"/>
      </colorScale>
    </cfRule>
  </conditionalFormatting>
  <conditionalFormatting sqref="H24">
    <cfRule type="colorScale" priority="4">
      <colorScale>
        <cfvo type="num" val="0"/>
        <cfvo type="num" val="0.5"/>
        <cfvo type="num" val="1"/>
        <color rgb="FFF8696B"/>
        <color rgb="FFFFEB84"/>
        <color rgb="FF63BE7B"/>
      </colorScale>
    </cfRule>
  </conditionalFormatting>
  <conditionalFormatting sqref="H40">
    <cfRule type="colorScale" priority="3">
      <colorScale>
        <cfvo type="num" val="0"/>
        <cfvo type="num" val="0.5"/>
        <cfvo type="num" val="1"/>
        <color rgb="FFF8696B"/>
        <color rgb="FFFFEB84"/>
        <color rgb="FF63BE7B"/>
      </colorScale>
    </cfRule>
  </conditionalFormatting>
  <conditionalFormatting sqref="H54">
    <cfRule type="colorScale" priority="2">
      <colorScale>
        <cfvo type="num" val="0"/>
        <cfvo type="num" val="0.5"/>
        <cfvo type="num" val="1"/>
        <color rgb="FFF8696B"/>
        <color rgb="FFFFEB84"/>
        <color rgb="FF63BE7B"/>
      </colorScale>
    </cfRule>
  </conditionalFormatting>
  <conditionalFormatting sqref="H68">
    <cfRule type="colorScale" priority="1">
      <colorScale>
        <cfvo type="num" val="0"/>
        <cfvo type="num" val="0.5"/>
        <cfvo type="num" val="1"/>
        <color rgb="FFF8696B"/>
        <color rgb="FFFFEB84"/>
        <color rgb="FF63BE7B"/>
      </colorScale>
    </cfRule>
  </conditionalFormatting>
  <dataValidations count="2">
    <dataValidation type="list" allowBlank="1" showInputMessage="1" showErrorMessage="1" promptTitle="Seleccione" sqref="F10:F17 F24:F31 F40:F47 F54:F61 F68:F75" xr:uid="{C9CBD209-F5F4-44C8-AE0E-80B142FCF51F}">
      <formula1>".,Si,No"</formula1>
    </dataValidation>
    <dataValidation type="list" allowBlank="1" showInputMessage="1" showErrorMessage="1" promptTitle="Seleccione" sqref="F6 F20 F36 F50 F64" xr:uid="{203799E0-5F50-4FD7-B19D-85C3706A2186}">
      <formula1>"Si,No"</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168AE-C4B8-463F-9C54-C1838CE0829D}">
  <dimension ref="A1:J74"/>
  <sheetViews>
    <sheetView showGridLines="0" workbookViewId="0">
      <selection activeCell="B24" sqref="B24"/>
    </sheetView>
  </sheetViews>
  <sheetFormatPr baseColWidth="10" defaultColWidth="11.42578125" defaultRowHeight="15" x14ac:dyDescent="0.25"/>
  <cols>
    <col min="1" max="1" width="3.7109375" style="1" customWidth="1"/>
    <col min="2" max="2" width="59.140625" style="1" customWidth="1"/>
    <col min="3" max="3" width="3.7109375" customWidth="1"/>
    <col min="4" max="4" width="11" bestFit="1" customWidth="1"/>
    <col min="5" max="5" width="49.140625" style="1" customWidth="1"/>
    <col min="6" max="8" width="11.42578125" style="1"/>
    <col min="9" max="9" width="3.7109375" style="1" customWidth="1"/>
    <col min="10" max="10" width="64.7109375" style="1" customWidth="1"/>
    <col min="11" max="16384" width="11.42578125" style="1"/>
  </cols>
  <sheetData>
    <row r="1" spans="1:10" ht="12.75" x14ac:dyDescent="0.2">
      <c r="C1" s="1"/>
      <c r="D1" s="1"/>
    </row>
    <row r="2" spans="1:10" ht="12.75" x14ac:dyDescent="0.2">
      <c r="C2" s="1"/>
      <c r="D2" s="1"/>
    </row>
    <row r="3" spans="1:10" ht="12.75" x14ac:dyDescent="0.2">
      <c r="C3" s="1"/>
      <c r="D3" s="1"/>
    </row>
    <row r="4" spans="1:10" ht="12.75" x14ac:dyDescent="0.2">
      <c r="C4" s="1"/>
      <c r="D4" s="1"/>
    </row>
    <row r="5" spans="1:10" ht="13.5" thickBot="1" x14ac:dyDescent="0.25">
      <c r="C5" s="1"/>
      <c r="D5" s="1"/>
    </row>
    <row r="6" spans="1:10" ht="16.5" thickBot="1" x14ac:dyDescent="0.3">
      <c r="B6" s="77" t="s">
        <v>11</v>
      </c>
      <c r="C6" s="1"/>
      <c r="D6" s="138" t="s">
        <v>24</v>
      </c>
      <c r="E6" s="139"/>
      <c r="F6" s="6" t="s">
        <v>25</v>
      </c>
    </row>
    <row r="7" spans="1:10" ht="26.25" thickBot="1" x14ac:dyDescent="0.25">
      <c r="B7" s="9" t="s">
        <v>155</v>
      </c>
      <c r="C7" s="1"/>
      <c r="D7" s="140"/>
      <c r="E7" s="140"/>
    </row>
    <row r="8" spans="1:10" ht="13.5" thickBot="1" x14ac:dyDescent="0.25">
      <c r="C8" s="1"/>
      <c r="D8" s="1"/>
    </row>
    <row r="9" spans="1:10" ht="13.5" thickBot="1" x14ac:dyDescent="0.25">
      <c r="B9" s="77" t="s">
        <v>12</v>
      </c>
      <c r="C9" s="1"/>
      <c r="D9" s="78" t="s">
        <v>23</v>
      </c>
      <c r="E9" s="79" t="s">
        <v>0</v>
      </c>
      <c r="F9" s="79" t="s">
        <v>1</v>
      </c>
      <c r="G9" s="79" t="s">
        <v>2</v>
      </c>
      <c r="H9" s="80" t="s">
        <v>87</v>
      </c>
      <c r="J9" s="77" t="s">
        <v>17</v>
      </c>
    </row>
    <row r="10" spans="1:10" ht="38.25" customHeight="1" x14ac:dyDescent="0.2">
      <c r="B10" s="10" t="s">
        <v>160</v>
      </c>
      <c r="C10" s="1"/>
      <c r="D10" s="141" t="s">
        <v>4</v>
      </c>
      <c r="E10" s="15" t="s">
        <v>18</v>
      </c>
      <c r="F10" s="16" t="s">
        <v>26</v>
      </c>
      <c r="G10" s="150">
        <f>(IF(F10="Si",1,0)+IF(F11="Si",1,0)+IF(F12="Si",1,0))/3</f>
        <v>0</v>
      </c>
      <c r="H10" s="135">
        <f>AVERAGE(G10:G17)</f>
        <v>0</v>
      </c>
      <c r="J10" s="10" t="s">
        <v>166</v>
      </c>
    </row>
    <row r="11" spans="1:10" ht="51" x14ac:dyDescent="0.2">
      <c r="A11" s="2"/>
      <c r="B11" s="10" t="s">
        <v>161</v>
      </c>
      <c r="C11" s="1"/>
      <c r="D11" s="142"/>
      <c r="E11" s="7" t="s">
        <v>19</v>
      </c>
      <c r="F11" s="5" t="s">
        <v>26</v>
      </c>
      <c r="G11" s="148"/>
      <c r="H11" s="136"/>
      <c r="J11" s="10" t="s">
        <v>167</v>
      </c>
    </row>
    <row r="12" spans="1:10" ht="51.75" thickBot="1" x14ac:dyDescent="0.25">
      <c r="A12" s="2"/>
      <c r="B12" s="10" t="s">
        <v>162</v>
      </c>
      <c r="C12" s="1"/>
      <c r="D12" s="142"/>
      <c r="E12" s="7" t="s">
        <v>20</v>
      </c>
      <c r="F12" s="5" t="s">
        <v>26</v>
      </c>
      <c r="G12" s="148"/>
      <c r="H12" s="136"/>
      <c r="J12" s="9" t="s">
        <v>168</v>
      </c>
    </row>
    <row r="13" spans="1:10" ht="63.75" x14ac:dyDescent="0.2">
      <c r="A13" s="2"/>
      <c r="B13" s="10" t="s">
        <v>163</v>
      </c>
      <c r="C13" s="1"/>
      <c r="D13" s="142" t="s">
        <v>6</v>
      </c>
      <c r="E13" s="7" t="s">
        <v>159</v>
      </c>
      <c r="F13" s="5" t="s">
        <v>26</v>
      </c>
      <c r="G13" s="148">
        <f>(IF(F13="Si",1,0)+IF(F14="Si",1,0))/2</f>
        <v>0</v>
      </c>
      <c r="H13" s="136"/>
      <c r="J13" s="57"/>
    </row>
    <row r="14" spans="1:10" ht="25.5" x14ac:dyDescent="0.2">
      <c r="A14" s="2"/>
      <c r="B14" s="10" t="s">
        <v>164</v>
      </c>
      <c r="C14" s="1"/>
      <c r="D14" s="142"/>
      <c r="E14" s="7" t="s">
        <v>158</v>
      </c>
      <c r="F14" s="5" t="s">
        <v>26</v>
      </c>
      <c r="G14" s="148"/>
      <c r="H14" s="136"/>
      <c r="J14" s="3"/>
    </row>
    <row r="15" spans="1:10" ht="39" thickBot="1" x14ac:dyDescent="0.25">
      <c r="B15" s="9" t="s">
        <v>165</v>
      </c>
      <c r="C15" s="1"/>
      <c r="D15" s="142" t="s">
        <v>7</v>
      </c>
      <c r="E15" s="7" t="s">
        <v>29</v>
      </c>
      <c r="F15" s="5" t="s">
        <v>26</v>
      </c>
      <c r="G15" s="148">
        <f>(IF(F15="Si",1,0)+IF(F16="Si",1,0)+IF(F17="Si",1,0))/3</f>
        <v>0</v>
      </c>
      <c r="H15" s="136"/>
    </row>
    <row r="16" spans="1:10" ht="12.75" x14ac:dyDescent="0.2">
      <c r="C16" s="1"/>
      <c r="D16" s="142"/>
      <c r="E16" s="7" t="s">
        <v>30</v>
      </c>
      <c r="F16" s="5" t="s">
        <v>26</v>
      </c>
      <c r="G16" s="148"/>
      <c r="H16" s="136"/>
    </row>
    <row r="17" spans="1:10" ht="15.75" thickBot="1" x14ac:dyDescent="0.3">
      <c r="D17" s="145"/>
      <c r="E17" s="13" t="s">
        <v>32</v>
      </c>
      <c r="F17" s="14" t="s">
        <v>26</v>
      </c>
      <c r="G17" s="149"/>
      <c r="H17" s="137"/>
    </row>
    <row r="19" spans="1:10" ht="15.75" thickBot="1" x14ac:dyDescent="0.3"/>
    <row r="20" spans="1:10" ht="16.5" thickBot="1" x14ac:dyDescent="0.3">
      <c r="B20" s="81" t="s">
        <v>11</v>
      </c>
      <c r="C20" s="1"/>
      <c r="D20" s="138" t="s">
        <v>24</v>
      </c>
      <c r="E20" s="139"/>
      <c r="F20" s="6" t="s">
        <v>25</v>
      </c>
    </row>
    <row r="21" spans="1:10" ht="13.5" thickBot="1" x14ac:dyDescent="0.25">
      <c r="B21" s="9" t="s">
        <v>273</v>
      </c>
      <c r="C21" s="1"/>
      <c r="D21" s="140"/>
      <c r="E21" s="140"/>
    </row>
    <row r="22" spans="1:10" ht="13.5" thickBot="1" x14ac:dyDescent="0.25">
      <c r="C22" s="1"/>
      <c r="D22" s="1"/>
    </row>
    <row r="23" spans="1:10" ht="13.5" thickBot="1" x14ac:dyDescent="0.25">
      <c r="B23" s="81" t="s">
        <v>12</v>
      </c>
      <c r="C23" s="1"/>
      <c r="D23" s="82" t="s">
        <v>23</v>
      </c>
      <c r="E23" s="83" t="s">
        <v>0</v>
      </c>
      <c r="F23" s="83" t="s">
        <v>1</v>
      </c>
      <c r="G23" s="84" t="s">
        <v>2</v>
      </c>
      <c r="H23" s="84" t="s">
        <v>87</v>
      </c>
      <c r="J23" s="81" t="s">
        <v>17</v>
      </c>
    </row>
    <row r="24" spans="1:10" ht="38.25" customHeight="1" x14ac:dyDescent="0.2">
      <c r="B24" s="10" t="s">
        <v>172</v>
      </c>
      <c r="C24" s="1"/>
      <c r="D24" s="141" t="s">
        <v>4</v>
      </c>
      <c r="E24" s="15" t="s">
        <v>18</v>
      </c>
      <c r="F24" s="16" t="s">
        <v>26</v>
      </c>
      <c r="G24" s="135">
        <f>(IF(F24="Si",1,0)+IF(F25="Si",1,0)+IF(F26="Si",1,0))/3</f>
        <v>0</v>
      </c>
      <c r="H24" s="135">
        <f>AVERAGE(G24:G31)</f>
        <v>0</v>
      </c>
      <c r="J24" s="10" t="s">
        <v>180</v>
      </c>
    </row>
    <row r="25" spans="1:10" ht="25.5" x14ac:dyDescent="0.2">
      <c r="A25" s="2"/>
      <c r="B25" s="10" t="s">
        <v>173</v>
      </c>
      <c r="C25" s="1"/>
      <c r="D25" s="142"/>
      <c r="E25" s="7" t="s">
        <v>19</v>
      </c>
      <c r="F25" s="5" t="s">
        <v>26</v>
      </c>
      <c r="G25" s="136"/>
      <c r="H25" s="136"/>
      <c r="J25" s="10" t="s">
        <v>181</v>
      </c>
    </row>
    <row r="26" spans="1:10" ht="51.75" thickBot="1" x14ac:dyDescent="0.25">
      <c r="A26" s="2"/>
      <c r="B26" s="10" t="s">
        <v>174</v>
      </c>
      <c r="C26" s="1"/>
      <c r="D26" s="143"/>
      <c r="E26" s="17" t="s">
        <v>20</v>
      </c>
      <c r="F26" s="18" t="s">
        <v>26</v>
      </c>
      <c r="G26" s="147"/>
      <c r="H26" s="136"/>
      <c r="J26" s="10" t="s">
        <v>182</v>
      </c>
    </row>
    <row r="27" spans="1:10" ht="77.25" thickBot="1" x14ac:dyDescent="0.25">
      <c r="A27" s="2"/>
      <c r="B27" s="10" t="s">
        <v>175</v>
      </c>
      <c r="C27" s="1"/>
      <c r="D27" s="144" t="s">
        <v>6</v>
      </c>
      <c r="E27" s="11" t="s">
        <v>170</v>
      </c>
      <c r="F27" s="12" t="s">
        <v>26</v>
      </c>
      <c r="G27" s="146">
        <f>(IF(F27="Si",1,0)+IF(F28="Si",1,0))/2</f>
        <v>0</v>
      </c>
      <c r="H27" s="136"/>
      <c r="J27" s="9" t="s">
        <v>183</v>
      </c>
    </row>
    <row r="28" spans="1:10" ht="39" thickBot="1" x14ac:dyDescent="0.25">
      <c r="A28" s="2"/>
      <c r="B28" s="10" t="s">
        <v>176</v>
      </c>
      <c r="C28" s="1"/>
      <c r="D28" s="142"/>
      <c r="E28" s="7" t="s">
        <v>171</v>
      </c>
      <c r="F28" s="5" t="s">
        <v>26</v>
      </c>
      <c r="G28" s="136"/>
      <c r="H28" s="136"/>
      <c r="J28" s="3"/>
    </row>
    <row r="29" spans="1:10" ht="51" x14ac:dyDescent="0.2">
      <c r="B29" s="10" t="s">
        <v>177</v>
      </c>
      <c r="C29" s="1"/>
      <c r="D29" s="144" t="s">
        <v>7</v>
      </c>
      <c r="E29" s="11" t="s">
        <v>29</v>
      </c>
      <c r="F29" s="12" t="s">
        <v>26</v>
      </c>
      <c r="G29" s="146">
        <f>(IF(F29="Si",1,0)+IF(F30="Si",1,0)+IF(F31="Si",1,0))/3</f>
        <v>0</v>
      </c>
      <c r="H29" s="136"/>
    </row>
    <row r="30" spans="1:10" ht="25.5" x14ac:dyDescent="0.2">
      <c r="B30" s="10" t="s">
        <v>178</v>
      </c>
      <c r="C30" s="1"/>
      <c r="D30" s="142"/>
      <c r="E30" s="7" t="s">
        <v>30</v>
      </c>
      <c r="F30" s="5" t="s">
        <v>26</v>
      </c>
      <c r="G30" s="136"/>
      <c r="H30" s="136"/>
    </row>
    <row r="31" spans="1:10" ht="39" thickBot="1" x14ac:dyDescent="0.3">
      <c r="B31" s="9" t="s">
        <v>179</v>
      </c>
      <c r="D31" s="145"/>
      <c r="E31" s="13" t="s">
        <v>32</v>
      </c>
      <c r="F31" s="14" t="s">
        <v>26</v>
      </c>
      <c r="G31" s="137"/>
      <c r="H31" s="137"/>
    </row>
    <row r="33" spans="1:10" ht="15.75" thickBot="1" x14ac:dyDescent="0.3"/>
    <row r="34" spans="1:10" ht="16.5" thickBot="1" x14ac:dyDescent="0.3">
      <c r="B34" s="28" t="s">
        <v>11</v>
      </c>
      <c r="C34" s="1"/>
      <c r="D34" s="138" t="s">
        <v>24</v>
      </c>
      <c r="E34" s="139"/>
      <c r="F34" s="6" t="s">
        <v>25</v>
      </c>
    </row>
    <row r="35" spans="1:10" ht="26.25" thickBot="1" x14ac:dyDescent="0.25">
      <c r="B35" s="9" t="s">
        <v>184</v>
      </c>
      <c r="C35" s="1"/>
      <c r="D35" s="140"/>
      <c r="E35" s="140"/>
    </row>
    <row r="36" spans="1:10" ht="13.5" thickBot="1" x14ac:dyDescent="0.25">
      <c r="C36" s="1"/>
      <c r="D36" s="1"/>
    </row>
    <row r="37" spans="1:10" ht="13.5" thickBot="1" x14ac:dyDescent="0.25">
      <c r="B37" s="28" t="s">
        <v>12</v>
      </c>
      <c r="C37" s="1"/>
      <c r="D37" s="29" t="s">
        <v>23</v>
      </c>
      <c r="E37" s="30" t="s">
        <v>0</v>
      </c>
      <c r="F37" s="30" t="s">
        <v>1</v>
      </c>
      <c r="G37" s="31" t="s">
        <v>2</v>
      </c>
      <c r="H37" s="31" t="s">
        <v>87</v>
      </c>
      <c r="J37" s="28" t="s">
        <v>17</v>
      </c>
    </row>
    <row r="38" spans="1:10" ht="38.25" customHeight="1" x14ac:dyDescent="0.2">
      <c r="B38" s="10" t="s">
        <v>187</v>
      </c>
      <c r="C38" s="1"/>
      <c r="D38" s="141" t="s">
        <v>4</v>
      </c>
      <c r="E38" s="15" t="s">
        <v>18</v>
      </c>
      <c r="F38" s="16" t="s">
        <v>26</v>
      </c>
      <c r="G38" s="135">
        <f>(IF(F38="Si",1,0)+IF(F39="Si",1,0)+IF(F40="Si",1,0))/3</f>
        <v>0</v>
      </c>
      <c r="H38" s="135">
        <f>AVERAGE(G38:G45)</f>
        <v>0</v>
      </c>
      <c r="J38" s="10" t="s">
        <v>190</v>
      </c>
    </row>
    <row r="39" spans="1:10" ht="25.5" x14ac:dyDescent="0.2">
      <c r="A39" s="2"/>
      <c r="B39" s="10" t="s">
        <v>188</v>
      </c>
      <c r="C39" s="1"/>
      <c r="D39" s="142"/>
      <c r="E39" s="7" t="s">
        <v>19</v>
      </c>
      <c r="F39" s="5" t="s">
        <v>26</v>
      </c>
      <c r="G39" s="136"/>
      <c r="H39" s="136"/>
      <c r="J39" s="10" t="s">
        <v>191</v>
      </c>
    </row>
    <row r="40" spans="1:10" ht="39" thickBot="1" x14ac:dyDescent="0.25">
      <c r="A40" s="2"/>
      <c r="B40" s="9" t="s">
        <v>189</v>
      </c>
      <c r="C40" s="1"/>
      <c r="D40" s="143"/>
      <c r="E40" s="17" t="s">
        <v>20</v>
      </c>
      <c r="F40" s="18" t="s">
        <v>26</v>
      </c>
      <c r="G40" s="147"/>
      <c r="H40" s="136"/>
      <c r="J40" s="10" t="s">
        <v>192</v>
      </c>
    </row>
    <row r="41" spans="1:10" ht="26.25" thickBot="1" x14ac:dyDescent="0.25">
      <c r="A41" s="2"/>
      <c r="B41" s="57"/>
      <c r="C41" s="1"/>
      <c r="D41" s="144" t="s">
        <v>6</v>
      </c>
      <c r="E41" s="11" t="s">
        <v>185</v>
      </c>
      <c r="F41" s="12" t="s">
        <v>26</v>
      </c>
      <c r="G41" s="146">
        <f>(IF(F41="Si",1,0)+IF(F42="Si",1,0))/2</f>
        <v>0</v>
      </c>
      <c r="H41" s="136"/>
      <c r="J41" s="9" t="s">
        <v>193</v>
      </c>
    </row>
    <row r="42" spans="1:10" ht="26.25" thickBot="1" x14ac:dyDescent="0.25">
      <c r="A42" s="2"/>
      <c r="B42" s="57"/>
      <c r="C42" s="1"/>
      <c r="D42" s="142"/>
      <c r="E42" s="7" t="s">
        <v>186</v>
      </c>
      <c r="F42" s="5" t="s">
        <v>26</v>
      </c>
      <c r="G42" s="136"/>
      <c r="H42" s="136"/>
      <c r="J42" s="3"/>
    </row>
    <row r="43" spans="1:10" ht="25.5" x14ac:dyDescent="0.2">
      <c r="B43" s="57"/>
      <c r="C43" s="1"/>
      <c r="D43" s="144" t="s">
        <v>7</v>
      </c>
      <c r="E43" s="11" t="s">
        <v>29</v>
      </c>
      <c r="F43" s="12" t="s">
        <v>26</v>
      </c>
      <c r="G43" s="146">
        <f>(IF(F43="Si",1,0)+IF(F44="Si",1,0)+IF(F45="Si",1,0))/3</f>
        <v>0</v>
      </c>
      <c r="H43" s="136"/>
    </row>
    <row r="44" spans="1:10" ht="12.75" x14ac:dyDescent="0.2">
      <c r="C44" s="1"/>
      <c r="D44" s="142"/>
      <c r="E44" s="7" t="s">
        <v>30</v>
      </c>
      <c r="F44" s="5" t="s">
        <v>26</v>
      </c>
      <c r="G44" s="136"/>
      <c r="H44" s="136"/>
    </row>
    <row r="45" spans="1:10" ht="15.75" thickBot="1" x14ac:dyDescent="0.3">
      <c r="D45" s="145"/>
      <c r="E45" s="13" t="s">
        <v>32</v>
      </c>
      <c r="F45" s="14" t="s">
        <v>26</v>
      </c>
      <c r="G45" s="137"/>
      <c r="H45" s="137"/>
    </row>
    <row r="47" spans="1:10" ht="15.75" thickBot="1" x14ac:dyDescent="0.3"/>
    <row r="48" spans="1:10" ht="16.5" thickBot="1" x14ac:dyDescent="0.3">
      <c r="B48" s="85" t="s">
        <v>11</v>
      </c>
      <c r="C48" s="1"/>
      <c r="D48" s="138" t="s">
        <v>24</v>
      </c>
      <c r="E48" s="139"/>
      <c r="F48" s="6" t="s">
        <v>25</v>
      </c>
    </row>
    <row r="49" spans="1:10" ht="26.25" thickBot="1" x14ac:dyDescent="0.25">
      <c r="B49" s="9" t="s">
        <v>194</v>
      </c>
      <c r="C49" s="1"/>
      <c r="D49" s="140"/>
      <c r="E49" s="140"/>
    </row>
    <row r="50" spans="1:10" ht="13.5" thickBot="1" x14ac:dyDescent="0.25">
      <c r="C50" s="1"/>
      <c r="D50" s="1"/>
    </row>
    <row r="51" spans="1:10" ht="13.5" thickBot="1" x14ac:dyDescent="0.25">
      <c r="B51" s="89" t="s">
        <v>12</v>
      </c>
      <c r="C51" s="1"/>
      <c r="D51" s="86" t="s">
        <v>23</v>
      </c>
      <c r="E51" s="87" t="s">
        <v>0</v>
      </c>
      <c r="F51" s="87" t="s">
        <v>1</v>
      </c>
      <c r="G51" s="87" t="s">
        <v>2</v>
      </c>
      <c r="H51" s="87" t="s">
        <v>87</v>
      </c>
      <c r="J51" s="88" t="s">
        <v>17</v>
      </c>
    </row>
    <row r="52" spans="1:10" ht="38.25" customHeight="1" x14ac:dyDescent="0.2">
      <c r="B52" s="10" t="s">
        <v>197</v>
      </c>
      <c r="C52" s="1"/>
      <c r="D52" s="141" t="s">
        <v>4</v>
      </c>
      <c r="E52" s="15" t="s">
        <v>18</v>
      </c>
      <c r="F52" s="16" t="s">
        <v>26</v>
      </c>
      <c r="G52" s="135">
        <f>(IF(F52="Si",1,0)+IF(F53="Si",1,0)+IF(F54="Si",1,0))/3</f>
        <v>0</v>
      </c>
      <c r="H52" s="135">
        <f>AVERAGE(G52:G59)</f>
        <v>0</v>
      </c>
      <c r="J52" s="10" t="s">
        <v>204</v>
      </c>
    </row>
    <row r="53" spans="1:10" ht="63.75" x14ac:dyDescent="0.2">
      <c r="A53" s="2"/>
      <c r="B53" s="10" t="s">
        <v>198</v>
      </c>
      <c r="C53" s="1"/>
      <c r="D53" s="142"/>
      <c r="E53" s="7" t="s">
        <v>19</v>
      </c>
      <c r="F53" s="5" t="s">
        <v>26</v>
      </c>
      <c r="G53" s="136"/>
      <c r="H53" s="136"/>
      <c r="J53" s="10" t="s">
        <v>205</v>
      </c>
    </row>
    <row r="54" spans="1:10" ht="26.25" thickBot="1" x14ac:dyDescent="0.25">
      <c r="A54" s="2"/>
      <c r="B54" s="10" t="s">
        <v>199</v>
      </c>
      <c r="C54" s="1"/>
      <c r="D54" s="143"/>
      <c r="E54" s="17" t="s">
        <v>20</v>
      </c>
      <c r="F54" s="18" t="s">
        <v>26</v>
      </c>
      <c r="G54" s="147"/>
      <c r="H54" s="136"/>
      <c r="J54" s="10" t="s">
        <v>206</v>
      </c>
    </row>
    <row r="55" spans="1:10" ht="64.5" thickBot="1" x14ac:dyDescent="0.25">
      <c r="A55" s="2"/>
      <c r="B55" s="10" t="s">
        <v>200</v>
      </c>
      <c r="C55" s="1"/>
      <c r="D55" s="144" t="s">
        <v>6</v>
      </c>
      <c r="E55" s="11" t="s">
        <v>195</v>
      </c>
      <c r="F55" s="12" t="s">
        <v>26</v>
      </c>
      <c r="G55" s="146">
        <f>(IF(F55="Si",1,0)+IF(F56="Si",1,0))/2</f>
        <v>0</v>
      </c>
      <c r="H55" s="136"/>
      <c r="J55" s="9" t="s">
        <v>207</v>
      </c>
    </row>
    <row r="56" spans="1:10" ht="51.75" thickBot="1" x14ac:dyDescent="0.25">
      <c r="A56" s="2"/>
      <c r="B56" s="10" t="s">
        <v>201</v>
      </c>
      <c r="C56" s="1"/>
      <c r="D56" s="142"/>
      <c r="E56" s="7" t="s">
        <v>196</v>
      </c>
      <c r="F56" s="5" t="s">
        <v>26</v>
      </c>
      <c r="G56" s="136"/>
      <c r="H56" s="136"/>
      <c r="J56" s="3"/>
    </row>
    <row r="57" spans="1:10" ht="63.75" x14ac:dyDescent="0.2">
      <c r="B57" s="10" t="s">
        <v>202</v>
      </c>
      <c r="C57" s="1"/>
      <c r="D57" s="144" t="s">
        <v>7</v>
      </c>
      <c r="E57" s="11" t="s">
        <v>29</v>
      </c>
      <c r="F57" s="12" t="s">
        <v>26</v>
      </c>
      <c r="G57" s="146">
        <f>(IF(F57="Si",1,0)+IF(F58="Si",1,0)+IF(F59="Si",1,0))/3</f>
        <v>0</v>
      </c>
      <c r="H57" s="136"/>
    </row>
    <row r="58" spans="1:10" ht="64.5" thickBot="1" x14ac:dyDescent="0.25">
      <c r="B58" s="9" t="s">
        <v>203</v>
      </c>
      <c r="C58" s="1"/>
      <c r="D58" s="142"/>
      <c r="E58" s="7" t="s">
        <v>30</v>
      </c>
      <c r="F58" s="5" t="s">
        <v>26</v>
      </c>
      <c r="G58" s="136"/>
      <c r="H58" s="136"/>
    </row>
    <row r="59" spans="1:10" ht="15.75" thickBot="1" x14ac:dyDescent="0.3">
      <c r="D59" s="145"/>
      <c r="E59" s="13" t="s">
        <v>32</v>
      </c>
      <c r="F59" s="14" t="s">
        <v>26</v>
      </c>
      <c r="G59" s="137"/>
      <c r="H59" s="137"/>
    </row>
    <row r="61" spans="1:10" ht="15.75" thickBot="1" x14ac:dyDescent="0.3"/>
    <row r="62" spans="1:10" ht="16.5" thickBot="1" x14ac:dyDescent="0.3">
      <c r="B62" s="100" t="s">
        <v>11</v>
      </c>
      <c r="C62" s="1"/>
      <c r="D62" s="138" t="s">
        <v>24</v>
      </c>
      <c r="E62" s="139"/>
      <c r="F62" s="6" t="s">
        <v>25</v>
      </c>
    </row>
    <row r="63" spans="1:10" ht="39" thickBot="1" x14ac:dyDescent="0.25">
      <c r="B63" s="9" t="s">
        <v>210</v>
      </c>
      <c r="C63" s="1"/>
      <c r="D63" s="140"/>
      <c r="E63" s="140"/>
    </row>
    <row r="64" spans="1:10" ht="13.5" thickBot="1" x14ac:dyDescent="0.25">
      <c r="C64" s="1"/>
      <c r="D64" s="1"/>
    </row>
    <row r="65" spans="1:10" ht="13.5" thickBot="1" x14ac:dyDescent="0.25">
      <c r="B65" s="100" t="s">
        <v>12</v>
      </c>
      <c r="C65" s="1"/>
      <c r="D65" s="101" t="s">
        <v>23</v>
      </c>
      <c r="E65" s="102" t="s">
        <v>0</v>
      </c>
      <c r="F65" s="102" t="s">
        <v>1</v>
      </c>
      <c r="G65" s="103" t="s">
        <v>2</v>
      </c>
      <c r="H65" s="102" t="s">
        <v>87</v>
      </c>
      <c r="J65" s="100" t="s">
        <v>17</v>
      </c>
    </row>
    <row r="66" spans="1:10" ht="38.25" customHeight="1" x14ac:dyDescent="0.2">
      <c r="B66" s="10" t="s">
        <v>211</v>
      </c>
      <c r="C66" s="1"/>
      <c r="D66" s="141" t="s">
        <v>4</v>
      </c>
      <c r="E66" s="15" t="s">
        <v>18</v>
      </c>
      <c r="F66" s="16" t="s">
        <v>26</v>
      </c>
      <c r="G66" s="135">
        <f>(IF(F66="Si",1,0)+IF(F67="Si",1,0)+IF(F68="Si",1,0))/3</f>
        <v>0</v>
      </c>
      <c r="H66" s="135">
        <f>AVERAGE(G66:G73)</f>
        <v>0</v>
      </c>
      <c r="J66" s="10" t="s">
        <v>220</v>
      </c>
    </row>
    <row r="67" spans="1:10" ht="38.25" x14ac:dyDescent="0.2">
      <c r="A67" s="2"/>
      <c r="B67" s="10" t="s">
        <v>212</v>
      </c>
      <c r="C67" s="1"/>
      <c r="D67" s="142"/>
      <c r="E67" s="7" t="s">
        <v>19</v>
      </c>
      <c r="F67" s="5" t="s">
        <v>26</v>
      </c>
      <c r="G67" s="136"/>
      <c r="H67" s="136"/>
      <c r="J67" s="10" t="s">
        <v>221</v>
      </c>
    </row>
    <row r="68" spans="1:10" ht="51.75" thickBot="1" x14ac:dyDescent="0.25">
      <c r="A68" s="2"/>
      <c r="B68" s="10" t="s">
        <v>213</v>
      </c>
      <c r="C68" s="1"/>
      <c r="D68" s="143"/>
      <c r="E68" s="17" t="s">
        <v>20</v>
      </c>
      <c r="F68" s="18" t="s">
        <v>26</v>
      </c>
      <c r="G68" s="147"/>
      <c r="H68" s="136"/>
      <c r="J68" s="10" t="s">
        <v>222</v>
      </c>
    </row>
    <row r="69" spans="1:10" ht="26.25" thickBot="1" x14ac:dyDescent="0.25">
      <c r="A69" s="2"/>
      <c r="B69" s="10" t="s">
        <v>214</v>
      </c>
      <c r="C69" s="1"/>
      <c r="D69" s="144" t="s">
        <v>6</v>
      </c>
      <c r="E69" s="11" t="s">
        <v>208</v>
      </c>
      <c r="F69" s="12" t="s">
        <v>26</v>
      </c>
      <c r="G69" s="146">
        <f>(IF(F69="Si",1,0)+IF(F70="Si",1,0))/2</f>
        <v>0</v>
      </c>
      <c r="H69" s="136"/>
      <c r="J69" s="9" t="s">
        <v>207</v>
      </c>
    </row>
    <row r="70" spans="1:10" ht="51.75" thickBot="1" x14ac:dyDescent="0.25">
      <c r="A70" s="2"/>
      <c r="B70" s="10" t="s">
        <v>215</v>
      </c>
      <c r="C70" s="1"/>
      <c r="D70" s="142"/>
      <c r="E70" s="7" t="s">
        <v>209</v>
      </c>
      <c r="F70" s="5" t="s">
        <v>26</v>
      </c>
      <c r="G70" s="136"/>
      <c r="H70" s="136"/>
      <c r="J70" s="3"/>
    </row>
    <row r="71" spans="1:10" ht="51" x14ac:dyDescent="0.2">
      <c r="B71" s="10" t="s">
        <v>216</v>
      </c>
      <c r="C71" s="1"/>
      <c r="D71" s="144" t="s">
        <v>7</v>
      </c>
      <c r="E71" s="11" t="s">
        <v>29</v>
      </c>
      <c r="F71" s="12" t="s">
        <v>26</v>
      </c>
      <c r="G71" s="146">
        <f>(IF(F71="Si",1,0)+IF(F72="Si",1,0)+IF(F73="Si",1,0))/3</f>
        <v>0</v>
      </c>
      <c r="H71" s="136"/>
    </row>
    <row r="72" spans="1:10" ht="38.25" x14ac:dyDescent="0.2">
      <c r="B72" s="10" t="s">
        <v>217</v>
      </c>
      <c r="C72" s="1"/>
      <c r="D72" s="142"/>
      <c r="E72" s="7" t="s">
        <v>30</v>
      </c>
      <c r="F72" s="5" t="s">
        <v>26</v>
      </c>
      <c r="G72" s="136"/>
      <c r="H72" s="136"/>
    </row>
    <row r="73" spans="1:10" ht="51.75" thickBot="1" x14ac:dyDescent="0.3">
      <c r="B73" s="10" t="s">
        <v>218</v>
      </c>
      <c r="D73" s="145"/>
      <c r="E73" s="13" t="s">
        <v>32</v>
      </c>
      <c r="F73" s="14" t="s">
        <v>26</v>
      </c>
      <c r="G73" s="137"/>
      <c r="H73" s="137"/>
    </row>
    <row r="74" spans="1:10" ht="39" thickBot="1" x14ac:dyDescent="0.3">
      <c r="B74" s="9" t="s">
        <v>219</v>
      </c>
    </row>
  </sheetData>
  <mergeCells count="45">
    <mergeCell ref="D6:E6"/>
    <mergeCell ref="D7:E7"/>
    <mergeCell ref="D10:D12"/>
    <mergeCell ref="G10:G12"/>
    <mergeCell ref="H10:H17"/>
    <mergeCell ref="D13:D14"/>
    <mergeCell ref="G13:G14"/>
    <mergeCell ref="D15:D17"/>
    <mergeCell ref="G15:G17"/>
    <mergeCell ref="D20:E20"/>
    <mergeCell ref="D21:E21"/>
    <mergeCell ref="D24:D26"/>
    <mergeCell ref="G24:G26"/>
    <mergeCell ref="H24:H31"/>
    <mergeCell ref="D27:D28"/>
    <mergeCell ref="G27:G28"/>
    <mergeCell ref="D29:D31"/>
    <mergeCell ref="G29:G31"/>
    <mergeCell ref="D34:E34"/>
    <mergeCell ref="D35:E35"/>
    <mergeCell ref="D38:D40"/>
    <mergeCell ref="G38:G40"/>
    <mergeCell ref="H38:H45"/>
    <mergeCell ref="D41:D42"/>
    <mergeCell ref="G41:G42"/>
    <mergeCell ref="D43:D45"/>
    <mergeCell ref="G43:G45"/>
    <mergeCell ref="D48:E48"/>
    <mergeCell ref="D49:E49"/>
    <mergeCell ref="D52:D54"/>
    <mergeCell ref="G52:G54"/>
    <mergeCell ref="H52:H59"/>
    <mergeCell ref="D55:D56"/>
    <mergeCell ref="G55:G56"/>
    <mergeCell ref="D57:D59"/>
    <mergeCell ref="G57:G59"/>
    <mergeCell ref="D62:E62"/>
    <mergeCell ref="D63:E63"/>
    <mergeCell ref="D66:D68"/>
    <mergeCell ref="G66:G68"/>
    <mergeCell ref="H66:H73"/>
    <mergeCell ref="D69:D70"/>
    <mergeCell ref="G69:G70"/>
    <mergeCell ref="D71:D73"/>
    <mergeCell ref="G71:G73"/>
  </mergeCells>
  <conditionalFormatting sqref="G10:H10 G11:G12">
    <cfRule type="colorScale" priority="19">
      <colorScale>
        <cfvo type="num" val="0"/>
        <cfvo type="num" val="0.5"/>
        <cfvo type="num" val="1"/>
        <color rgb="FFF8696B"/>
        <color rgb="FFFFEB84"/>
        <color rgb="FF63BE7B"/>
      </colorScale>
    </cfRule>
  </conditionalFormatting>
  <conditionalFormatting sqref="G13:G14">
    <cfRule type="colorScale" priority="18">
      <colorScale>
        <cfvo type="num" val="0"/>
        <cfvo type="num" val="0.5"/>
        <cfvo type="num" val="1"/>
        <color rgb="FFF8696B"/>
        <color rgb="FFFFEB84"/>
        <color rgb="FF63BE7B"/>
      </colorScale>
    </cfRule>
  </conditionalFormatting>
  <conditionalFormatting sqref="G29:G31">
    <cfRule type="colorScale" priority="14">
      <colorScale>
        <cfvo type="num" val="0"/>
        <cfvo type="num" val="0.5"/>
        <cfvo type="num" val="1"/>
        <color rgb="FFF8696B"/>
        <color rgb="FFFFEB84"/>
        <color rgb="FF63BE7B"/>
      </colorScale>
    </cfRule>
  </conditionalFormatting>
  <conditionalFormatting sqref="G15:G17">
    <cfRule type="colorScale" priority="17">
      <colorScale>
        <cfvo type="num" val="0"/>
        <cfvo type="num" val="0.5"/>
        <cfvo type="num" val="1"/>
        <color rgb="FFF8696B"/>
        <color rgb="FFFFEB84"/>
        <color rgb="FF63BE7B"/>
      </colorScale>
    </cfRule>
  </conditionalFormatting>
  <conditionalFormatting sqref="G24:G26">
    <cfRule type="colorScale" priority="16">
      <colorScale>
        <cfvo type="num" val="0"/>
        <cfvo type="num" val="0.5"/>
        <cfvo type="num" val="1"/>
        <color rgb="FFF8696B"/>
        <color rgb="FFFFEB84"/>
        <color rgb="FF63BE7B"/>
      </colorScale>
    </cfRule>
  </conditionalFormatting>
  <conditionalFormatting sqref="G27:G28">
    <cfRule type="colorScale" priority="15">
      <colorScale>
        <cfvo type="num" val="0"/>
        <cfvo type="num" val="0.5"/>
        <cfvo type="num" val="1"/>
        <color rgb="FFF8696B"/>
        <color rgb="FFFFEB84"/>
        <color rgb="FF63BE7B"/>
      </colorScale>
    </cfRule>
  </conditionalFormatting>
  <conditionalFormatting sqref="G71:G73">
    <cfRule type="colorScale" priority="5">
      <colorScale>
        <cfvo type="num" val="0"/>
        <cfvo type="num" val="0.5"/>
        <cfvo type="num" val="1"/>
        <color rgb="FFF8696B"/>
        <color rgb="FFFFEB84"/>
        <color rgb="FF63BE7B"/>
      </colorScale>
    </cfRule>
  </conditionalFormatting>
  <conditionalFormatting sqref="G43:G45">
    <cfRule type="colorScale" priority="11">
      <colorScale>
        <cfvo type="num" val="0"/>
        <cfvo type="num" val="0.5"/>
        <cfvo type="num" val="1"/>
        <color rgb="FFF8696B"/>
        <color rgb="FFFFEB84"/>
        <color rgb="FF63BE7B"/>
      </colorScale>
    </cfRule>
  </conditionalFormatting>
  <conditionalFormatting sqref="G38:G40">
    <cfRule type="colorScale" priority="13">
      <colorScale>
        <cfvo type="num" val="0"/>
        <cfvo type="num" val="0.5"/>
        <cfvo type="num" val="1"/>
        <color rgb="FFF8696B"/>
        <color rgb="FFFFEB84"/>
        <color rgb="FF63BE7B"/>
      </colorScale>
    </cfRule>
  </conditionalFormatting>
  <conditionalFormatting sqref="G41:G42">
    <cfRule type="colorScale" priority="12">
      <colorScale>
        <cfvo type="num" val="0"/>
        <cfvo type="num" val="0.5"/>
        <cfvo type="num" val="1"/>
        <color rgb="FFF8696B"/>
        <color rgb="FFFFEB84"/>
        <color rgb="FF63BE7B"/>
      </colorScale>
    </cfRule>
  </conditionalFormatting>
  <conditionalFormatting sqref="G57:G59">
    <cfRule type="colorScale" priority="8">
      <colorScale>
        <cfvo type="num" val="0"/>
        <cfvo type="num" val="0.5"/>
        <cfvo type="num" val="1"/>
        <color rgb="FFF8696B"/>
        <color rgb="FFFFEB84"/>
        <color rgb="FF63BE7B"/>
      </colorScale>
    </cfRule>
  </conditionalFormatting>
  <conditionalFormatting sqref="G52:G54">
    <cfRule type="colorScale" priority="10">
      <colorScale>
        <cfvo type="num" val="0"/>
        <cfvo type="num" val="0.5"/>
        <cfvo type="num" val="1"/>
        <color rgb="FFF8696B"/>
        <color rgb="FFFFEB84"/>
        <color rgb="FF63BE7B"/>
      </colorScale>
    </cfRule>
  </conditionalFormatting>
  <conditionalFormatting sqref="G55:G56">
    <cfRule type="colorScale" priority="9">
      <colorScale>
        <cfvo type="num" val="0"/>
        <cfvo type="num" val="0.5"/>
        <cfvo type="num" val="1"/>
        <color rgb="FFF8696B"/>
        <color rgb="FFFFEB84"/>
        <color rgb="FF63BE7B"/>
      </colorScale>
    </cfRule>
  </conditionalFormatting>
  <conditionalFormatting sqref="G66:G68">
    <cfRule type="colorScale" priority="7">
      <colorScale>
        <cfvo type="num" val="0"/>
        <cfvo type="num" val="0.5"/>
        <cfvo type="num" val="1"/>
        <color rgb="FFF8696B"/>
        <color rgb="FFFFEB84"/>
        <color rgb="FF63BE7B"/>
      </colorScale>
    </cfRule>
  </conditionalFormatting>
  <conditionalFormatting sqref="G69:G70">
    <cfRule type="colorScale" priority="6">
      <colorScale>
        <cfvo type="num" val="0"/>
        <cfvo type="num" val="0.5"/>
        <cfvo type="num" val="1"/>
        <color rgb="FFF8696B"/>
        <color rgb="FFFFEB84"/>
        <color rgb="FF63BE7B"/>
      </colorScale>
    </cfRule>
  </conditionalFormatting>
  <conditionalFormatting sqref="H24">
    <cfRule type="colorScale" priority="4">
      <colorScale>
        <cfvo type="num" val="0"/>
        <cfvo type="num" val="0.5"/>
        <cfvo type="num" val="1"/>
        <color rgb="FFF8696B"/>
        <color rgb="FFFFEB84"/>
        <color rgb="FF63BE7B"/>
      </colorScale>
    </cfRule>
  </conditionalFormatting>
  <conditionalFormatting sqref="H38">
    <cfRule type="colorScale" priority="3">
      <colorScale>
        <cfvo type="num" val="0"/>
        <cfvo type="num" val="0.5"/>
        <cfvo type="num" val="1"/>
        <color rgb="FFF8696B"/>
        <color rgb="FFFFEB84"/>
        <color rgb="FF63BE7B"/>
      </colorScale>
    </cfRule>
  </conditionalFormatting>
  <conditionalFormatting sqref="H52">
    <cfRule type="colorScale" priority="2">
      <colorScale>
        <cfvo type="num" val="0"/>
        <cfvo type="num" val="0.5"/>
        <cfvo type="num" val="1"/>
        <color rgb="FFF8696B"/>
        <color rgb="FFFFEB84"/>
        <color rgb="FF63BE7B"/>
      </colorScale>
    </cfRule>
  </conditionalFormatting>
  <conditionalFormatting sqref="H66">
    <cfRule type="colorScale" priority="1">
      <colorScale>
        <cfvo type="num" val="0"/>
        <cfvo type="num" val="0.5"/>
        <cfvo type="num" val="1"/>
        <color rgb="FFF8696B"/>
        <color rgb="FFFFEB84"/>
        <color rgb="FF63BE7B"/>
      </colorScale>
    </cfRule>
  </conditionalFormatting>
  <dataValidations count="2">
    <dataValidation type="list" allowBlank="1" showInputMessage="1" showErrorMessage="1" promptTitle="Seleccione" sqref="F10:F17 F24:F31 F38:F45 F52:F59 F66:F73" xr:uid="{54646871-37F4-47D5-9F32-BEE53C3BD1B3}">
      <formula1>".,Si,No"</formula1>
    </dataValidation>
    <dataValidation type="list" allowBlank="1" showInputMessage="1" showErrorMessage="1" promptTitle="Seleccione" sqref="F6 F20 F34 F48 F62" xr:uid="{D51FB3D3-C5AD-4D9C-A19F-6D7446C09289}">
      <formula1>"Si,No"</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1FB7C-E7AE-49F2-AC9D-5DC9D9CAF7EB}">
  <dimension ref="A1:J18"/>
  <sheetViews>
    <sheetView showGridLines="0" workbookViewId="0">
      <selection activeCell="B5" sqref="B5"/>
    </sheetView>
  </sheetViews>
  <sheetFormatPr baseColWidth="10" defaultColWidth="11.42578125" defaultRowHeight="15" x14ac:dyDescent="0.25"/>
  <cols>
    <col min="1" max="1" width="3.7109375" style="1" customWidth="1"/>
    <col min="2" max="2" width="59.140625" style="1" customWidth="1"/>
    <col min="3" max="3" width="3.7109375" customWidth="1"/>
    <col min="4" max="4" width="11" bestFit="1" customWidth="1"/>
    <col min="5" max="5" width="49.140625" style="1" customWidth="1"/>
    <col min="6" max="8" width="11.42578125" style="1"/>
    <col min="9" max="9" width="3.7109375" style="1" customWidth="1"/>
    <col min="10" max="10" width="64.7109375" style="1" customWidth="1"/>
    <col min="11" max="16384" width="11.42578125" style="1"/>
  </cols>
  <sheetData>
    <row r="1" spans="1:10" ht="12.75" x14ac:dyDescent="0.2">
      <c r="C1" s="1"/>
      <c r="D1" s="1"/>
    </row>
    <row r="2" spans="1:10" ht="12.75" x14ac:dyDescent="0.2">
      <c r="C2" s="1"/>
      <c r="D2" s="1"/>
    </row>
    <row r="3" spans="1:10" ht="12.75" x14ac:dyDescent="0.2">
      <c r="C3" s="1"/>
      <c r="D3" s="1"/>
    </row>
    <row r="4" spans="1:10" ht="12.75" x14ac:dyDescent="0.2">
      <c r="C4" s="1"/>
      <c r="D4" s="1"/>
    </row>
    <row r="5" spans="1:10" ht="13.5" thickBot="1" x14ac:dyDescent="0.25">
      <c r="C5" s="1"/>
      <c r="D5" s="1"/>
    </row>
    <row r="6" spans="1:10" ht="16.5" thickBot="1" x14ac:dyDescent="0.3">
      <c r="B6" s="77" t="s">
        <v>11</v>
      </c>
      <c r="C6" s="1"/>
      <c r="D6" s="138" t="s">
        <v>24</v>
      </c>
      <c r="E6" s="139"/>
      <c r="F6" s="6" t="s">
        <v>25</v>
      </c>
    </row>
    <row r="7" spans="1:10" ht="13.5" thickBot="1" x14ac:dyDescent="0.25">
      <c r="B7" s="9" t="s">
        <v>226</v>
      </c>
      <c r="C7" s="1"/>
      <c r="D7" s="140"/>
      <c r="E7" s="140"/>
    </row>
    <row r="8" spans="1:10" ht="13.5" thickBot="1" x14ac:dyDescent="0.25">
      <c r="C8" s="1"/>
      <c r="D8" s="1"/>
    </row>
    <row r="9" spans="1:10" ht="13.5" thickBot="1" x14ac:dyDescent="0.25">
      <c r="B9" s="77" t="s">
        <v>12</v>
      </c>
      <c r="C9" s="1"/>
      <c r="D9" s="78" t="s">
        <v>23</v>
      </c>
      <c r="E9" s="79" t="s">
        <v>0</v>
      </c>
      <c r="F9" s="79" t="s">
        <v>1</v>
      </c>
      <c r="G9" s="79" t="s">
        <v>2</v>
      </c>
      <c r="H9" s="80" t="s">
        <v>87</v>
      </c>
      <c r="J9" s="77" t="s">
        <v>17</v>
      </c>
    </row>
    <row r="10" spans="1:10" ht="38.25" customHeight="1" x14ac:dyDescent="0.2">
      <c r="B10" s="10" t="s">
        <v>227</v>
      </c>
      <c r="C10" s="1"/>
      <c r="D10" s="141" t="s">
        <v>4</v>
      </c>
      <c r="E10" s="15" t="s">
        <v>18</v>
      </c>
      <c r="F10" s="16" t="s">
        <v>26</v>
      </c>
      <c r="G10" s="150">
        <f>(IF(F10="Si",1,0)+IF(F11="Si",1,0)+IF(F12="Si",1,0))/3</f>
        <v>0</v>
      </c>
      <c r="H10" s="135">
        <f>AVERAGE(G10:G17)</f>
        <v>0</v>
      </c>
      <c r="J10" s="10" t="s">
        <v>236</v>
      </c>
    </row>
    <row r="11" spans="1:10" ht="25.5" x14ac:dyDescent="0.2">
      <c r="A11" s="2"/>
      <c r="B11" s="10" t="s">
        <v>228</v>
      </c>
      <c r="C11" s="1"/>
      <c r="D11" s="142"/>
      <c r="E11" s="7" t="s">
        <v>19</v>
      </c>
      <c r="F11" s="5" t="s">
        <v>26</v>
      </c>
      <c r="G11" s="148"/>
      <c r="H11" s="136"/>
      <c r="J11" s="10" t="s">
        <v>237</v>
      </c>
    </row>
    <row r="12" spans="1:10" ht="39" thickBot="1" x14ac:dyDescent="0.25">
      <c r="A12" s="2"/>
      <c r="B12" s="10" t="s">
        <v>229</v>
      </c>
      <c r="C12" s="1"/>
      <c r="D12" s="142"/>
      <c r="E12" s="7" t="s">
        <v>20</v>
      </c>
      <c r="F12" s="5" t="s">
        <v>26</v>
      </c>
      <c r="G12" s="148"/>
      <c r="H12" s="136"/>
      <c r="J12" s="9" t="s">
        <v>238</v>
      </c>
    </row>
    <row r="13" spans="1:10" ht="51" x14ac:dyDescent="0.2">
      <c r="A13" s="2"/>
      <c r="B13" s="10" t="s">
        <v>230</v>
      </c>
      <c r="C13" s="1"/>
      <c r="D13" s="142" t="s">
        <v>6</v>
      </c>
      <c r="E13" s="7" t="s">
        <v>225</v>
      </c>
      <c r="F13" s="5" t="s">
        <v>26</v>
      </c>
      <c r="G13" s="148">
        <f>(IF(F13="Si",1,0)+IF(F14="Si",1,0))/2</f>
        <v>0</v>
      </c>
      <c r="H13" s="136"/>
      <c r="J13" s="57"/>
    </row>
    <row r="14" spans="1:10" ht="25.5" x14ac:dyDescent="0.2">
      <c r="A14" s="2"/>
      <c r="B14" s="10" t="s">
        <v>231</v>
      </c>
      <c r="C14" s="1"/>
      <c r="D14" s="142"/>
      <c r="E14" s="7" t="s">
        <v>224</v>
      </c>
      <c r="F14" s="5" t="s">
        <v>26</v>
      </c>
      <c r="G14" s="148"/>
      <c r="H14" s="136"/>
      <c r="J14" s="3"/>
    </row>
    <row r="15" spans="1:10" ht="38.25" x14ac:dyDescent="0.2">
      <c r="B15" s="10" t="s">
        <v>232</v>
      </c>
      <c r="C15" s="1"/>
      <c r="D15" s="142" t="s">
        <v>7</v>
      </c>
      <c r="E15" s="7" t="s">
        <v>29</v>
      </c>
      <c r="F15" s="5" t="s">
        <v>26</v>
      </c>
      <c r="G15" s="148">
        <f>(IF(F15="Si",1,0)+IF(F16="Si",1,0)+IF(F17="Si",1,0))/3</f>
        <v>0</v>
      </c>
      <c r="H15" s="136"/>
    </row>
    <row r="16" spans="1:10" ht="38.25" x14ac:dyDescent="0.2">
      <c r="B16" s="10" t="s">
        <v>233</v>
      </c>
      <c r="C16" s="1"/>
      <c r="D16" s="142"/>
      <c r="E16" s="7" t="s">
        <v>30</v>
      </c>
      <c r="F16" s="5" t="s">
        <v>26</v>
      </c>
      <c r="G16" s="148"/>
      <c r="H16" s="136"/>
    </row>
    <row r="17" spans="2:8" ht="51.75" thickBot="1" x14ac:dyDescent="0.3">
      <c r="B17" s="10" t="s">
        <v>234</v>
      </c>
      <c r="D17" s="145"/>
      <c r="E17" s="13" t="s">
        <v>32</v>
      </c>
      <c r="F17" s="14" t="s">
        <v>26</v>
      </c>
      <c r="G17" s="149"/>
      <c r="H17" s="137"/>
    </row>
    <row r="18" spans="2:8" ht="26.25" thickBot="1" x14ac:dyDescent="0.3">
      <c r="B18" s="9" t="s">
        <v>235</v>
      </c>
    </row>
  </sheetData>
  <mergeCells count="9">
    <mergeCell ref="D6:E6"/>
    <mergeCell ref="D7:E7"/>
    <mergeCell ref="D10:D12"/>
    <mergeCell ref="G10:G12"/>
    <mergeCell ref="H10:H17"/>
    <mergeCell ref="D13:D14"/>
    <mergeCell ref="G13:G14"/>
    <mergeCell ref="D15:D17"/>
    <mergeCell ref="G15:G17"/>
  </mergeCells>
  <conditionalFormatting sqref="G10:H10 G11:G12">
    <cfRule type="colorScale" priority="19">
      <colorScale>
        <cfvo type="num" val="0"/>
        <cfvo type="num" val="0.5"/>
        <cfvo type="num" val="1"/>
        <color rgb="FFF8696B"/>
        <color rgb="FFFFEB84"/>
        <color rgb="FF63BE7B"/>
      </colorScale>
    </cfRule>
  </conditionalFormatting>
  <conditionalFormatting sqref="G13:G14">
    <cfRule type="colorScale" priority="18">
      <colorScale>
        <cfvo type="num" val="0"/>
        <cfvo type="num" val="0.5"/>
        <cfvo type="num" val="1"/>
        <color rgb="FFF8696B"/>
        <color rgb="FFFFEB84"/>
        <color rgb="FF63BE7B"/>
      </colorScale>
    </cfRule>
  </conditionalFormatting>
  <conditionalFormatting sqref="G15:G17">
    <cfRule type="colorScale" priority="17">
      <colorScale>
        <cfvo type="num" val="0"/>
        <cfvo type="num" val="0.5"/>
        <cfvo type="num" val="1"/>
        <color rgb="FFF8696B"/>
        <color rgb="FFFFEB84"/>
        <color rgb="FF63BE7B"/>
      </colorScale>
    </cfRule>
  </conditionalFormatting>
  <dataValidations count="2">
    <dataValidation type="list" allowBlank="1" showInputMessage="1" showErrorMessage="1" promptTitle="Seleccione" sqref="F6" xr:uid="{5D0571B5-FC69-43AF-A2FB-10FB5C2ED3D2}">
      <formula1>"Si,No"</formula1>
    </dataValidation>
    <dataValidation type="list" allowBlank="1" showInputMessage="1" showErrorMessage="1" promptTitle="Seleccione" sqref="F10:F17" xr:uid="{FC679D81-1D3F-4549-9152-C36BBBB04F81}">
      <formula1>".,Si,No"</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6222-FB7D-4D8A-85BE-55CE7E13FF15}">
  <dimension ref="A1:J18"/>
  <sheetViews>
    <sheetView showGridLines="0" workbookViewId="0">
      <selection activeCell="B10" sqref="B10"/>
    </sheetView>
  </sheetViews>
  <sheetFormatPr baseColWidth="10" defaultColWidth="11.42578125" defaultRowHeight="15" x14ac:dyDescent="0.25"/>
  <cols>
    <col min="1" max="1" width="3.7109375" style="1" customWidth="1"/>
    <col min="2" max="2" width="59.140625" style="1" customWidth="1"/>
    <col min="3" max="3" width="3.7109375" customWidth="1"/>
    <col min="4" max="4" width="11" bestFit="1" customWidth="1"/>
    <col min="5" max="5" width="49.140625" style="1" customWidth="1"/>
    <col min="6" max="8" width="11.42578125" style="1"/>
    <col min="9" max="9" width="3.7109375" style="1" customWidth="1"/>
    <col min="10" max="10" width="64.7109375" style="1" customWidth="1"/>
    <col min="11" max="16384" width="11.42578125" style="1"/>
  </cols>
  <sheetData>
    <row r="1" spans="1:10" ht="12.75" x14ac:dyDescent="0.2">
      <c r="C1" s="1"/>
      <c r="D1" s="1"/>
    </row>
    <row r="2" spans="1:10" ht="12.75" x14ac:dyDescent="0.2">
      <c r="C2" s="1"/>
      <c r="D2" s="1"/>
    </row>
    <row r="3" spans="1:10" ht="12.75" x14ac:dyDescent="0.2">
      <c r="C3" s="1"/>
      <c r="D3" s="1"/>
    </row>
    <row r="4" spans="1:10" ht="12.75" x14ac:dyDescent="0.2">
      <c r="C4" s="1"/>
      <c r="D4" s="1"/>
    </row>
    <row r="5" spans="1:10" ht="13.5" thickBot="1" x14ac:dyDescent="0.25">
      <c r="C5" s="1"/>
      <c r="D5" s="1"/>
    </row>
    <row r="6" spans="1:10" ht="16.5" thickBot="1" x14ac:dyDescent="0.3">
      <c r="B6" s="104" t="s">
        <v>11</v>
      </c>
      <c r="C6" s="1"/>
      <c r="D6" s="138" t="s">
        <v>24</v>
      </c>
      <c r="E6" s="139"/>
      <c r="F6" s="6" t="s">
        <v>25</v>
      </c>
    </row>
    <row r="7" spans="1:10" ht="26.25" thickBot="1" x14ac:dyDescent="0.25">
      <c r="B7" s="9" t="s">
        <v>274</v>
      </c>
      <c r="C7" s="1"/>
      <c r="D7" s="140"/>
      <c r="E7" s="140"/>
    </row>
    <row r="8" spans="1:10" ht="13.5" thickBot="1" x14ac:dyDescent="0.25">
      <c r="C8" s="1"/>
      <c r="D8" s="1"/>
    </row>
    <row r="9" spans="1:10" ht="13.5" thickBot="1" x14ac:dyDescent="0.25">
      <c r="B9" s="104" t="s">
        <v>12</v>
      </c>
      <c r="C9" s="1"/>
      <c r="D9" s="105" t="s">
        <v>23</v>
      </c>
      <c r="E9" s="106" t="s">
        <v>0</v>
      </c>
      <c r="F9" s="106" t="s">
        <v>1</v>
      </c>
      <c r="G9" s="106" t="s">
        <v>2</v>
      </c>
      <c r="H9" s="107" t="s">
        <v>87</v>
      </c>
      <c r="J9" s="104" t="s">
        <v>17</v>
      </c>
    </row>
    <row r="10" spans="1:10" ht="38.25" customHeight="1" x14ac:dyDescent="0.2">
      <c r="B10" s="10" t="s">
        <v>240</v>
      </c>
      <c r="C10" s="1"/>
      <c r="D10" s="141" t="s">
        <v>4</v>
      </c>
      <c r="E10" s="15" t="s">
        <v>18</v>
      </c>
      <c r="F10" s="16" t="s">
        <v>26</v>
      </c>
      <c r="G10" s="150">
        <f>(IF(F10="Si",1,0)+IF(F11="Si",1,0)+IF(F12="Si",1,0))/3</f>
        <v>0</v>
      </c>
      <c r="H10" s="135">
        <f>AVERAGE(G10:G17)</f>
        <v>0</v>
      </c>
      <c r="J10" s="10" t="s">
        <v>249</v>
      </c>
    </row>
    <row r="11" spans="1:10" ht="25.5" x14ac:dyDescent="0.2">
      <c r="A11" s="2"/>
      <c r="B11" s="10" t="s">
        <v>241</v>
      </c>
      <c r="C11" s="1"/>
      <c r="D11" s="142"/>
      <c r="E11" s="7" t="s">
        <v>19</v>
      </c>
      <c r="F11" s="5" t="s">
        <v>26</v>
      </c>
      <c r="G11" s="148"/>
      <c r="H11" s="136"/>
      <c r="J11" s="10" t="s">
        <v>250</v>
      </c>
    </row>
    <row r="12" spans="1:10" ht="25.5" x14ac:dyDescent="0.2">
      <c r="A12" s="2"/>
      <c r="B12" s="10" t="s">
        <v>242</v>
      </c>
      <c r="C12" s="1"/>
      <c r="D12" s="142"/>
      <c r="E12" s="7" t="s">
        <v>20</v>
      </c>
      <c r="F12" s="5" t="s">
        <v>26</v>
      </c>
      <c r="G12" s="148"/>
      <c r="H12" s="136"/>
      <c r="J12" s="10" t="s">
        <v>251</v>
      </c>
    </row>
    <row r="13" spans="1:10" ht="25.5" x14ac:dyDescent="0.2">
      <c r="A13" s="2"/>
      <c r="B13" s="10" t="s">
        <v>243</v>
      </c>
      <c r="C13" s="1"/>
      <c r="D13" s="142" t="s">
        <v>6</v>
      </c>
      <c r="E13" s="7" t="s">
        <v>225</v>
      </c>
      <c r="F13" s="5" t="s">
        <v>26</v>
      </c>
      <c r="G13" s="148">
        <f>(IF(F13="Si",1,0)+IF(F14="Si",1,0))/2</f>
        <v>0</v>
      </c>
      <c r="H13" s="136"/>
      <c r="J13" s="10" t="s">
        <v>252</v>
      </c>
    </row>
    <row r="14" spans="1:10" ht="51.75" thickBot="1" x14ac:dyDescent="0.25">
      <c r="A14" s="2"/>
      <c r="B14" s="10" t="s">
        <v>244</v>
      </c>
      <c r="C14" s="1"/>
      <c r="D14" s="142"/>
      <c r="E14" s="7" t="s">
        <v>224</v>
      </c>
      <c r="F14" s="5" t="s">
        <v>26</v>
      </c>
      <c r="G14" s="148"/>
      <c r="H14" s="136"/>
      <c r="J14" s="9" t="s">
        <v>253</v>
      </c>
    </row>
    <row r="15" spans="1:10" ht="51" x14ac:dyDescent="0.2">
      <c r="B15" s="10" t="s">
        <v>245</v>
      </c>
      <c r="C15" s="1"/>
      <c r="D15" s="142" t="s">
        <v>7</v>
      </c>
      <c r="E15" s="7" t="s">
        <v>29</v>
      </c>
      <c r="F15" s="5" t="s">
        <v>26</v>
      </c>
      <c r="G15" s="148">
        <f>(IF(F15="Si",1,0)+IF(F16="Si",1,0)+IF(F17="Si",1,0))/3</f>
        <v>0</v>
      </c>
      <c r="H15" s="136"/>
    </row>
    <row r="16" spans="1:10" ht="12.75" x14ac:dyDescent="0.2">
      <c r="B16" s="10" t="s">
        <v>246</v>
      </c>
      <c r="C16" s="1"/>
      <c r="D16" s="142"/>
      <c r="E16" s="7" t="s">
        <v>30</v>
      </c>
      <c r="F16" s="5" t="s">
        <v>26</v>
      </c>
      <c r="G16" s="148"/>
      <c r="H16" s="136"/>
    </row>
    <row r="17" spans="2:8" ht="26.25" thickBot="1" x14ac:dyDescent="0.3">
      <c r="B17" s="10" t="s">
        <v>247</v>
      </c>
      <c r="D17" s="145"/>
      <c r="E17" s="13" t="s">
        <v>32</v>
      </c>
      <c r="F17" s="14" t="s">
        <v>26</v>
      </c>
      <c r="G17" s="149"/>
      <c r="H17" s="137"/>
    </row>
    <row r="18" spans="2:8" ht="64.5" thickBot="1" x14ac:dyDescent="0.3">
      <c r="B18" s="9" t="s">
        <v>248</v>
      </c>
    </row>
  </sheetData>
  <mergeCells count="9">
    <mergeCell ref="D6:E6"/>
    <mergeCell ref="D7:E7"/>
    <mergeCell ref="D10:D12"/>
    <mergeCell ref="G10:G12"/>
    <mergeCell ref="H10:H17"/>
    <mergeCell ref="D13:D14"/>
    <mergeCell ref="G13:G14"/>
    <mergeCell ref="D15:D17"/>
    <mergeCell ref="G15:G17"/>
  </mergeCells>
  <conditionalFormatting sqref="G10:H10 G11:G12">
    <cfRule type="colorScale" priority="3">
      <colorScale>
        <cfvo type="num" val="0"/>
        <cfvo type="num" val="0.5"/>
        <cfvo type="num" val="1"/>
        <color rgb="FFF8696B"/>
        <color rgb="FFFFEB84"/>
        <color rgb="FF63BE7B"/>
      </colorScale>
    </cfRule>
  </conditionalFormatting>
  <conditionalFormatting sqref="G13:G14">
    <cfRule type="colorScale" priority="2">
      <colorScale>
        <cfvo type="num" val="0"/>
        <cfvo type="num" val="0.5"/>
        <cfvo type="num" val="1"/>
        <color rgb="FFF8696B"/>
        <color rgb="FFFFEB84"/>
        <color rgb="FF63BE7B"/>
      </colorScale>
    </cfRule>
  </conditionalFormatting>
  <conditionalFormatting sqref="G15:G17">
    <cfRule type="colorScale" priority="1">
      <colorScale>
        <cfvo type="num" val="0"/>
        <cfvo type="num" val="0.5"/>
        <cfvo type="num" val="1"/>
        <color rgb="FFF8696B"/>
        <color rgb="FFFFEB84"/>
        <color rgb="FF63BE7B"/>
      </colorScale>
    </cfRule>
  </conditionalFormatting>
  <dataValidations count="2">
    <dataValidation type="list" allowBlank="1" showInputMessage="1" showErrorMessage="1" promptTitle="Seleccione" sqref="F10:F17" xr:uid="{C02D5725-F643-4706-B5DD-19CF8FCEC803}">
      <formula1>".,Si,No"</formula1>
    </dataValidation>
    <dataValidation type="list" allowBlank="1" showInputMessage="1" showErrorMessage="1" promptTitle="Seleccione" sqref="F6" xr:uid="{B1BE6150-6F83-4877-B5B8-BAC653133ABF}">
      <formula1>"Si,No"</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8D281-A0C2-4FB0-901C-2DF356EEE9D3}">
  <dimension ref="B4:K23"/>
  <sheetViews>
    <sheetView showGridLines="0" workbookViewId="0">
      <selection activeCell="F15" sqref="F15"/>
    </sheetView>
  </sheetViews>
  <sheetFormatPr baseColWidth="10" defaultColWidth="11.42578125" defaultRowHeight="12.75" x14ac:dyDescent="0.25"/>
  <cols>
    <col min="1" max="1" width="3.42578125" style="39" customWidth="1"/>
    <col min="2" max="2" width="12.42578125" style="39" bestFit="1" customWidth="1"/>
    <col min="3" max="3" width="59.140625" style="39" customWidth="1"/>
    <col min="4" max="5" width="13.42578125" style="39" bestFit="1" customWidth="1"/>
    <col min="6" max="6" width="14.42578125" style="39" bestFit="1" customWidth="1"/>
    <col min="7" max="7" width="12.42578125" style="39" bestFit="1" customWidth="1"/>
    <col min="8" max="8" width="6.85546875" style="39" bestFit="1" customWidth="1"/>
    <col min="9" max="9" width="12.42578125" style="39" hidden="1" customWidth="1"/>
    <col min="10" max="10" width="12.42578125" style="39" customWidth="1"/>
    <col min="11" max="16384" width="11.42578125" style="39"/>
  </cols>
  <sheetData>
    <row r="4" spans="2:11" ht="13.5" thickBot="1" x14ac:dyDescent="0.3"/>
    <row r="5" spans="2:11" ht="32.25" thickBot="1" x14ac:dyDescent="0.3">
      <c r="B5" s="40" t="s">
        <v>86</v>
      </c>
      <c r="C5" s="41" t="s">
        <v>11</v>
      </c>
      <c r="D5" s="41" t="s">
        <v>4</v>
      </c>
      <c r="E5" s="41" t="s">
        <v>6</v>
      </c>
      <c r="F5" s="41" t="s">
        <v>7</v>
      </c>
      <c r="G5" s="49" t="s">
        <v>89</v>
      </c>
      <c r="H5" s="42" t="s">
        <v>255</v>
      </c>
      <c r="I5" s="42" t="s">
        <v>254</v>
      </c>
      <c r="J5" s="42" t="s">
        <v>254</v>
      </c>
      <c r="K5" s="42" t="s">
        <v>87</v>
      </c>
    </row>
    <row r="6" spans="2:11" x14ac:dyDescent="0.25">
      <c r="B6" s="157" t="s">
        <v>88</v>
      </c>
      <c r="C6" s="108" t="s">
        <v>21</v>
      </c>
      <c r="D6" s="109">
        <f>IF(G6="Si",Personas!G10,"")</f>
        <v>0</v>
      </c>
      <c r="E6" s="109">
        <f>IF(G6="Si",Personas!G13,"")</f>
        <v>0</v>
      </c>
      <c r="F6" s="109">
        <f>IF(G6="Si",Personas!G15,"")</f>
        <v>0</v>
      </c>
      <c r="G6" s="110" t="str">
        <f>Personas!F6</f>
        <v>Si</v>
      </c>
      <c r="H6" s="111">
        <f>Personas!H10</f>
        <v>0</v>
      </c>
      <c r="I6" s="154">
        <f>IF(AVERAGEIF(G6:G10,"Si",H6:H10)&gt;=0,AVERAGEIF(G6:G10,"Si",H6:H10),"")</f>
        <v>0</v>
      </c>
      <c r="J6" s="154">
        <f>IF(ISERROR(AVERAGE(I6)),"",AVERAGE(I6))</f>
        <v>0</v>
      </c>
      <c r="K6" s="154">
        <f>IF(AVERAGE(J6:J22)&gt;=0,AVERAGE(J6:J22),"")</f>
        <v>0</v>
      </c>
    </row>
    <row r="7" spans="2:11" ht="15" customHeight="1" x14ac:dyDescent="0.25">
      <c r="B7" s="158"/>
      <c r="C7" s="90" t="s">
        <v>33</v>
      </c>
      <c r="D7" s="45">
        <f>IF(G7="Si",Personas!G24,"")</f>
        <v>0</v>
      </c>
      <c r="E7" s="45">
        <f>IF(G7="Si",Personas!G27,"")</f>
        <v>0</v>
      </c>
      <c r="F7" s="45">
        <f>IF(G7="Si",Personas!G29,"")</f>
        <v>0</v>
      </c>
      <c r="G7" s="51" t="str">
        <f>Personas!F20</f>
        <v>Si</v>
      </c>
      <c r="H7" s="46">
        <f>Personas!H24</f>
        <v>0</v>
      </c>
      <c r="I7" s="155"/>
      <c r="J7" s="155"/>
      <c r="K7" s="155"/>
    </row>
    <row r="8" spans="2:11" ht="25.5" x14ac:dyDescent="0.25">
      <c r="B8" s="158"/>
      <c r="C8" s="91" t="s">
        <v>44</v>
      </c>
      <c r="D8" s="45">
        <f>IF(G8="Si",Personas!G38,"")</f>
        <v>0</v>
      </c>
      <c r="E8" s="45">
        <f>IF(G8="Si",Personas!G41,"")</f>
        <v>0</v>
      </c>
      <c r="F8" s="45">
        <f>IF(G8="Si",Personas!G43,"")</f>
        <v>0</v>
      </c>
      <c r="G8" s="51" t="str">
        <f>Personas!F34</f>
        <v>Si</v>
      </c>
      <c r="H8" s="46">
        <f>Personas!H38</f>
        <v>0</v>
      </c>
      <c r="I8" s="155"/>
      <c r="J8" s="155"/>
      <c r="K8" s="155"/>
    </row>
    <row r="9" spans="2:11" ht="25.5" x14ac:dyDescent="0.25">
      <c r="B9" s="158"/>
      <c r="C9" s="92" t="s">
        <v>67</v>
      </c>
      <c r="D9" s="45">
        <f>IF(G9="Si",Personas!G52,"")</f>
        <v>0</v>
      </c>
      <c r="E9" s="45">
        <f>IF(G9="Si",Personas!G55,"")</f>
        <v>0</v>
      </c>
      <c r="F9" s="45">
        <f>IF(G9="Si",Personas!G57,"")</f>
        <v>0</v>
      </c>
      <c r="G9" s="51" t="str">
        <f>Personas!F48</f>
        <v>Si</v>
      </c>
      <c r="H9" s="46">
        <f>Personas!H52</f>
        <v>0</v>
      </c>
      <c r="I9" s="155"/>
      <c r="J9" s="155"/>
      <c r="K9" s="155"/>
    </row>
    <row r="10" spans="2:11" ht="26.25" thickBot="1" x14ac:dyDescent="0.3">
      <c r="B10" s="159"/>
      <c r="C10" s="93" t="s">
        <v>68</v>
      </c>
      <c r="D10" s="47">
        <f>IF(G10="Si",Personas!G66,"")</f>
        <v>0</v>
      </c>
      <c r="E10" s="47">
        <f>IF(G10="Si",Personas!G69,"")</f>
        <v>0</v>
      </c>
      <c r="F10" s="47">
        <f>IF(G10="Si",Personas!G71,"")</f>
        <v>0</v>
      </c>
      <c r="G10" s="52" t="str">
        <f>Personas!F62</f>
        <v>Si</v>
      </c>
      <c r="H10" s="48">
        <f>Personas!H66</f>
        <v>0</v>
      </c>
      <c r="I10" s="156"/>
      <c r="J10" s="155"/>
      <c r="K10" s="155"/>
    </row>
    <row r="11" spans="2:11" ht="25.5" x14ac:dyDescent="0.25">
      <c r="B11" s="157" t="s">
        <v>90</v>
      </c>
      <c r="C11" s="112" t="s">
        <v>91</v>
      </c>
      <c r="D11" s="109">
        <f>IF(G11="Si",Prosperidad!G10,"")</f>
        <v>0</v>
      </c>
      <c r="E11" s="109">
        <f>IF(G11="Si",Prosperidad!G13,"")</f>
        <v>0</v>
      </c>
      <c r="F11" s="109">
        <f>IF(G11="Si",Prosperidad!G15,"")</f>
        <v>0</v>
      </c>
      <c r="G11" s="110" t="str">
        <f>Prosperidad!F6</f>
        <v>Si</v>
      </c>
      <c r="H11" s="111">
        <f>Prosperidad!H10</f>
        <v>0</v>
      </c>
      <c r="I11" s="154">
        <f>IF(AVERAGEIF(G11:G15,"Si",H11:H15)&gt;=0,AVERAGEIF(G11:G15,"Si",H11:H15),"")</f>
        <v>0</v>
      </c>
      <c r="J11" s="154">
        <f>IF(ISERROR(AVERAGE(I11)),"",AVERAGE(I11))</f>
        <v>0</v>
      </c>
      <c r="K11" s="155"/>
    </row>
    <row r="12" spans="2:11" ht="25.5" x14ac:dyDescent="0.25">
      <c r="B12" s="158"/>
      <c r="C12" s="94" t="s">
        <v>114</v>
      </c>
      <c r="D12" s="45">
        <f>IF(G12="Si",Prosperidad!G24,"")</f>
        <v>0</v>
      </c>
      <c r="E12" s="43">
        <f>IF(G12="Si",Prosperidad!G27,"")</f>
        <v>0</v>
      </c>
      <c r="F12" s="43">
        <f>IF(G12="Si",Prosperidad!G29,"")</f>
        <v>0</v>
      </c>
      <c r="G12" s="50" t="str">
        <f>Prosperidad!F20</f>
        <v>Si</v>
      </c>
      <c r="H12" s="44">
        <f>Prosperidad!H24</f>
        <v>0</v>
      </c>
      <c r="I12" s="155"/>
      <c r="J12" s="155"/>
      <c r="K12" s="155"/>
    </row>
    <row r="13" spans="2:11" ht="25.5" x14ac:dyDescent="0.25">
      <c r="B13" s="158"/>
      <c r="C13" s="95" t="s">
        <v>115</v>
      </c>
      <c r="D13" s="45">
        <f>IF(G13="Si",Prosperidad!G40,"")</f>
        <v>0</v>
      </c>
      <c r="E13" s="43">
        <f>IF(G13="Si",Prosperidad!G43,"")</f>
        <v>0</v>
      </c>
      <c r="F13" s="43">
        <f>IF(G13="Si",Prosperidad!G45,"")</f>
        <v>0</v>
      </c>
      <c r="G13" s="50" t="str">
        <f>Prosperidad!F36</f>
        <v>Si</v>
      </c>
      <c r="H13" s="44">
        <f>Prosperidad!H40</f>
        <v>0</v>
      </c>
      <c r="I13" s="155"/>
      <c r="J13" s="155"/>
      <c r="K13" s="155"/>
    </row>
    <row r="14" spans="2:11" ht="15.75" customHeight="1" thickBot="1" x14ac:dyDescent="0.3">
      <c r="B14" s="158"/>
      <c r="C14" s="96" t="s">
        <v>129</v>
      </c>
      <c r="D14" s="45">
        <f>IF(G14="Si",Prosperidad!G54,"")</f>
        <v>0</v>
      </c>
      <c r="E14" s="43">
        <f>IF(G14="Si",Prosperidad!G57,"")</f>
        <v>0</v>
      </c>
      <c r="F14" s="43">
        <f>IF(G14="Si",Prosperidad!G59,"")</f>
        <v>0</v>
      </c>
      <c r="G14" s="50" t="str">
        <f>Prosperidad!F50</f>
        <v>Si</v>
      </c>
      <c r="H14" s="44">
        <f>Prosperidad!H54</f>
        <v>0</v>
      </c>
      <c r="I14" s="155"/>
      <c r="J14" s="155"/>
      <c r="K14" s="155"/>
    </row>
    <row r="15" spans="2:11" ht="26.25" thickBot="1" x14ac:dyDescent="0.3">
      <c r="B15" s="159"/>
      <c r="C15" s="68" t="s">
        <v>143</v>
      </c>
      <c r="D15" s="47">
        <f>IF(G15="Si",Prosperidad!G68,"")</f>
        <v>0</v>
      </c>
      <c r="E15" s="113">
        <f>IF(G15="Si",Prosperidad!G71,"")</f>
        <v>0</v>
      </c>
      <c r="F15" s="113">
        <f>IF(G15="Si",Prosperidad!G73,"")</f>
        <v>0</v>
      </c>
      <c r="G15" s="114" t="str">
        <f>Prosperidad!F64</f>
        <v>Si</v>
      </c>
      <c r="H15" s="115">
        <f>Prosperidad!H68</f>
        <v>0</v>
      </c>
      <c r="I15" s="156"/>
      <c r="J15" s="155"/>
      <c r="K15" s="155"/>
    </row>
    <row r="16" spans="2:11" ht="25.5" x14ac:dyDescent="0.25">
      <c r="B16" s="157" t="s">
        <v>154</v>
      </c>
      <c r="C16" s="116" t="s">
        <v>155</v>
      </c>
      <c r="D16" s="109">
        <f>IF(G16="Si",Planeta!G10,"")</f>
        <v>0</v>
      </c>
      <c r="E16" s="109">
        <f>IF(G16="Si",Planeta!G13,"")</f>
        <v>0</v>
      </c>
      <c r="F16" s="109">
        <f>IF(G16="Si",Planeta!G15,"")</f>
        <v>0</v>
      </c>
      <c r="G16" s="109" t="str">
        <f>Planeta!F6</f>
        <v>Si</v>
      </c>
      <c r="H16" s="111">
        <f>Planeta!H10</f>
        <v>0</v>
      </c>
      <c r="I16" s="154">
        <f>IF(AVERAGEIF(G16:G20,"Si",H16:H20)&gt;=0,AVERAGEIF(G16:G20,"Si",H16:H20),"")</f>
        <v>0</v>
      </c>
      <c r="J16" s="154">
        <f>IF(ISERROR(AVERAGE(I16)),"",AVERAGE(I16))</f>
        <v>0</v>
      </c>
      <c r="K16" s="155"/>
    </row>
    <row r="17" spans="2:11" ht="15" customHeight="1" x14ac:dyDescent="0.25">
      <c r="B17" s="158"/>
      <c r="C17" s="97" t="s">
        <v>169</v>
      </c>
      <c r="D17" s="45">
        <f>IF(G17="Si",Planeta!G24,"")</f>
        <v>0</v>
      </c>
      <c r="E17" s="43">
        <f>IF(G17="Si",Planeta!G27,"")</f>
        <v>0</v>
      </c>
      <c r="F17" s="43">
        <f>IF(G17="Si",Planeta!G29,"")</f>
        <v>0</v>
      </c>
      <c r="G17" s="43" t="str">
        <f>Planeta!F20</f>
        <v>Si</v>
      </c>
      <c r="H17" s="44">
        <f>Planeta!H24</f>
        <v>0</v>
      </c>
      <c r="I17" s="155"/>
      <c r="J17" s="155"/>
      <c r="K17" s="155"/>
    </row>
    <row r="18" spans="2:11" ht="25.5" x14ac:dyDescent="0.25">
      <c r="B18" s="158"/>
      <c r="C18" s="91" t="s">
        <v>184</v>
      </c>
      <c r="D18" s="45">
        <f>IF(G18="Si",Planeta!G38,"")</f>
        <v>0</v>
      </c>
      <c r="E18" s="43">
        <f>IF(G18="Si",Planeta!G41,"")</f>
        <v>0</v>
      </c>
      <c r="F18" s="43">
        <f>IF(G18="Si",Planeta!G43,"")</f>
        <v>0</v>
      </c>
      <c r="G18" s="43" t="str">
        <f>Planeta!F34</f>
        <v>Si</v>
      </c>
      <c r="H18" s="44">
        <f>Planeta!H38</f>
        <v>0</v>
      </c>
      <c r="I18" s="155"/>
      <c r="J18" s="155"/>
      <c r="K18" s="155"/>
    </row>
    <row r="19" spans="2:11" ht="26.25" thickBot="1" x14ac:dyDescent="0.3">
      <c r="B19" s="158"/>
      <c r="C19" s="98" t="s">
        <v>194</v>
      </c>
      <c r="D19" s="45">
        <f>IF(G19="Si",Planeta!G52,"")</f>
        <v>0</v>
      </c>
      <c r="E19" s="43">
        <f>IF(G19="Si",Planeta!G55,"")</f>
        <v>0</v>
      </c>
      <c r="F19" s="43">
        <f>IF(G19="Si",Planeta!G57,"")</f>
        <v>0</v>
      </c>
      <c r="G19" s="43" t="str">
        <f>Planeta!F48</f>
        <v>Si</v>
      </c>
      <c r="H19" s="44">
        <f>Planeta!H52</f>
        <v>0</v>
      </c>
      <c r="I19" s="155"/>
      <c r="J19" s="155"/>
      <c r="K19" s="155"/>
    </row>
    <row r="20" spans="2:11" ht="39" thickBot="1" x14ac:dyDescent="0.3">
      <c r="B20" s="159"/>
      <c r="C20" s="99" t="s">
        <v>210</v>
      </c>
      <c r="D20" s="47">
        <f>IF(G20="Si",Planeta!G66,"")</f>
        <v>0</v>
      </c>
      <c r="E20" s="113">
        <f>IF(G20="Si",Planeta!G69,"")</f>
        <v>0</v>
      </c>
      <c r="F20" s="113">
        <f>IF(G20="Si",Planeta!G71,"")</f>
        <v>0</v>
      </c>
      <c r="G20" s="113" t="str">
        <f>Planeta!F62</f>
        <v>Si</v>
      </c>
      <c r="H20" s="115">
        <f>Planeta!H66</f>
        <v>0</v>
      </c>
      <c r="I20" s="156"/>
      <c r="J20" s="155"/>
      <c r="K20" s="155"/>
    </row>
    <row r="21" spans="2:11" ht="15.75" customHeight="1" thickBot="1" x14ac:dyDescent="0.3">
      <c r="B21" s="121" t="s">
        <v>223</v>
      </c>
      <c r="C21" s="117" t="s">
        <v>226</v>
      </c>
      <c r="D21" s="118">
        <f>IF(G21="Si",Paz!G10,"")</f>
        <v>0</v>
      </c>
      <c r="E21" s="118">
        <f>IF(G21="Si",Paz!G13,"")</f>
        <v>0</v>
      </c>
      <c r="F21" s="118">
        <f>IF(G21="Si",Paz!G15,"")</f>
        <v>0</v>
      </c>
      <c r="G21" s="118" t="str">
        <f>Paz!F6</f>
        <v>Si</v>
      </c>
      <c r="H21" s="119">
        <f>Paz!H10</f>
        <v>0</v>
      </c>
      <c r="I21" s="123">
        <f>IF(AVERAGEIF(G21,"Si",H21)&gt;=0,AVERAGEIF(G21,"Si",H21),"")</f>
        <v>0</v>
      </c>
      <c r="J21" s="123">
        <f>IF(ISERROR(AVERAGE(I21)),"",AVERAGE(I21))</f>
        <v>0</v>
      </c>
      <c r="K21" s="155"/>
    </row>
    <row r="22" spans="2:11" ht="15.75" customHeight="1" thickBot="1" x14ac:dyDescent="0.3">
      <c r="B22" s="121" t="s">
        <v>272</v>
      </c>
      <c r="C22" s="120" t="s">
        <v>239</v>
      </c>
      <c r="D22" s="118">
        <f>IF(G22="Si",Pacto!G10,"")</f>
        <v>0</v>
      </c>
      <c r="E22" s="118">
        <f>IF(G22="Si",Pacto!G13,"")</f>
        <v>0</v>
      </c>
      <c r="F22" s="118">
        <f>IF(G22="Si",Pacto!G15,"")</f>
        <v>0</v>
      </c>
      <c r="G22" s="118" t="str">
        <f>Pacto!F6</f>
        <v>Si</v>
      </c>
      <c r="H22" s="119">
        <f>Pacto!H10</f>
        <v>0</v>
      </c>
      <c r="I22" s="123">
        <f>IF(AVERAGEIF(G22,"Si",H22)&gt;=0,AVERAGEIF(G22,"Si",H22),"")</f>
        <v>0</v>
      </c>
      <c r="J22" s="124">
        <f>IF(ISERROR(AVERAGE(I22)),"",AVERAGE(I22))</f>
        <v>0</v>
      </c>
      <c r="K22" s="156"/>
    </row>
    <row r="23" spans="2:11" x14ac:dyDescent="0.25">
      <c r="I23" s="122"/>
      <c r="J23" s="122"/>
    </row>
  </sheetData>
  <mergeCells count="10">
    <mergeCell ref="J6:J10"/>
    <mergeCell ref="K6:K22"/>
    <mergeCell ref="J11:J15"/>
    <mergeCell ref="J16:J20"/>
    <mergeCell ref="B6:B10"/>
    <mergeCell ref="B11:B15"/>
    <mergeCell ref="B16:B20"/>
    <mergeCell ref="I6:I10"/>
    <mergeCell ref="I11:I15"/>
    <mergeCell ref="I16:I20"/>
  </mergeCells>
  <conditionalFormatting sqref="I6:J6">
    <cfRule type="colorScale" priority="12">
      <colorScale>
        <cfvo type="num" val="0"/>
        <cfvo type="num" val="0.5"/>
        <cfvo type="num" val="1"/>
        <color rgb="FFF8696B"/>
        <color rgb="FFFFEB84"/>
        <color rgb="FF63BE7B"/>
      </colorScale>
    </cfRule>
  </conditionalFormatting>
  <conditionalFormatting sqref="I11">
    <cfRule type="colorScale" priority="7">
      <colorScale>
        <cfvo type="num" val="0"/>
        <cfvo type="num" val="0.5"/>
        <cfvo type="num" val="1"/>
        <color rgb="FFF8696B"/>
        <color rgb="FFFFEB84"/>
        <color rgb="FF63BE7B"/>
      </colorScale>
    </cfRule>
  </conditionalFormatting>
  <conditionalFormatting sqref="I21:J21">
    <cfRule type="colorScale" priority="9">
      <colorScale>
        <cfvo type="num" val="0"/>
        <cfvo type="num" val="0.5"/>
        <cfvo type="num" val="1"/>
        <color rgb="FFF8696B"/>
        <color rgb="FFFFEB84"/>
        <color rgb="FF63BE7B"/>
      </colorScale>
    </cfRule>
  </conditionalFormatting>
  <conditionalFormatting sqref="I16">
    <cfRule type="colorScale" priority="6">
      <colorScale>
        <cfvo type="num" val="0"/>
        <cfvo type="num" val="0.5"/>
        <cfvo type="num" val="1"/>
        <color rgb="FFF8696B"/>
        <color rgb="FFFFEB84"/>
        <color rgb="FF63BE7B"/>
      </colorScale>
    </cfRule>
  </conditionalFormatting>
  <conditionalFormatting sqref="I22">
    <cfRule type="colorScale" priority="5">
      <colorScale>
        <cfvo type="num" val="0"/>
        <cfvo type="num" val="0.5"/>
        <cfvo type="num" val="1"/>
        <color rgb="FFF8696B"/>
        <color rgb="FFFFEB84"/>
        <color rgb="FF63BE7B"/>
      </colorScale>
    </cfRule>
  </conditionalFormatting>
  <conditionalFormatting sqref="K6">
    <cfRule type="colorScale" priority="4">
      <colorScale>
        <cfvo type="num" val="0"/>
        <cfvo type="num" val="0.5"/>
        <cfvo type="num" val="1"/>
        <color rgb="FFF8696B"/>
        <color rgb="FFFFEB84"/>
        <color rgb="FF63BE7B"/>
      </colorScale>
    </cfRule>
  </conditionalFormatting>
  <conditionalFormatting sqref="J11">
    <cfRule type="colorScale" priority="3">
      <colorScale>
        <cfvo type="num" val="0"/>
        <cfvo type="num" val="0.5"/>
        <cfvo type="num" val="1"/>
        <color rgb="FFF8696B"/>
        <color rgb="FFFFEB84"/>
        <color rgb="FF63BE7B"/>
      </colorScale>
    </cfRule>
  </conditionalFormatting>
  <conditionalFormatting sqref="J16">
    <cfRule type="colorScale" priority="2">
      <colorScale>
        <cfvo type="num" val="0"/>
        <cfvo type="num" val="0.5"/>
        <cfvo type="num" val="1"/>
        <color rgb="FFF8696B"/>
        <color rgb="FFFFEB84"/>
        <color rgb="FF63BE7B"/>
      </colorScale>
    </cfRule>
  </conditionalFormatting>
  <conditionalFormatting sqref="J22">
    <cfRule type="colorScale" priority="1">
      <colorScale>
        <cfvo type="num" val="0"/>
        <cfvo type="num" val="0.5"/>
        <cfvo type="num" val="1"/>
        <color rgb="FFF8696B"/>
        <color rgb="FFFFEB84"/>
        <color rgb="FF63BE7B"/>
      </colorScale>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Sobre la herramienta</vt:lpstr>
      <vt:lpstr>Personas</vt:lpstr>
      <vt:lpstr>Prosperidad</vt:lpstr>
      <vt:lpstr>Planeta</vt:lpstr>
      <vt:lpstr>Paz</vt:lpstr>
      <vt:lpstr>Pacto</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dc:creator>
  <cp:lastModifiedBy>Juan Pablo Mosquera</cp:lastModifiedBy>
  <dcterms:created xsi:type="dcterms:W3CDTF">2021-10-06T20:59:46Z</dcterms:created>
  <dcterms:modified xsi:type="dcterms:W3CDTF">2022-08-20T16:52:18Z</dcterms:modified>
</cp:coreProperties>
</file>